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135" windowWidth="18195" windowHeight="6870"/>
  </bookViews>
  <sheets>
    <sheet name="Data" sheetId="1" r:id="rId1"/>
  </sheets>
  <definedNames>
    <definedName name="RankList">Data!#REF!</definedName>
  </definedNames>
  <calcPr calcId="145621"/>
</workbook>
</file>

<file path=xl/calcChain.xml><?xml version="1.0" encoding="utf-8"?>
<calcChain xmlns="http://schemas.openxmlformats.org/spreadsheetml/2006/main">
  <c r="C50" i="1" l="1"/>
  <c r="D50" i="1"/>
  <c r="E50" i="1"/>
  <c r="C51" i="1"/>
  <c r="D51" i="1"/>
  <c r="E51" i="1"/>
  <c r="C52" i="1"/>
  <c r="D52" i="1"/>
  <c r="E52" i="1"/>
  <c r="C54" i="1"/>
  <c r="D54" i="1"/>
  <c r="E54" i="1"/>
  <c r="C55" i="1"/>
  <c r="D55" i="1"/>
  <c r="E55" i="1"/>
  <c r="C56" i="1"/>
  <c r="D56" i="1"/>
  <c r="E56" i="1"/>
  <c r="C58" i="1"/>
  <c r="D58" i="1"/>
  <c r="E58" i="1"/>
  <c r="C59" i="1"/>
  <c r="D59" i="1"/>
  <c r="E59" i="1"/>
  <c r="C60" i="1"/>
  <c r="D60" i="1"/>
  <c r="E60" i="1"/>
  <c r="C62" i="1"/>
  <c r="D62" i="1"/>
  <c r="E62" i="1"/>
  <c r="C63" i="1"/>
  <c r="D63" i="1"/>
  <c r="E63" i="1"/>
  <c r="C64" i="1"/>
  <c r="D64" i="1"/>
  <c r="E64" i="1"/>
  <c r="E43" i="1"/>
  <c r="D43" i="1"/>
  <c r="C43" i="1"/>
  <c r="F42" i="1"/>
  <c r="F41" i="1"/>
  <c r="F40" i="1"/>
  <c r="E39" i="1"/>
  <c r="D39" i="1"/>
  <c r="C39" i="1"/>
  <c r="F38" i="1"/>
  <c r="F37" i="1"/>
  <c r="F36" i="1"/>
  <c r="E35" i="1"/>
  <c r="D35" i="1"/>
  <c r="C35" i="1"/>
  <c r="F34" i="1"/>
  <c r="F33" i="1"/>
  <c r="F32" i="1"/>
  <c r="E31" i="1"/>
  <c r="D31" i="1"/>
  <c r="C31" i="1"/>
  <c r="F30" i="1"/>
  <c r="F29" i="1"/>
  <c r="F28" i="1"/>
  <c r="C27" i="1"/>
  <c r="D7" i="1"/>
  <c r="F5" i="1"/>
  <c r="F9" i="1"/>
  <c r="E11" i="1"/>
  <c r="F12" i="1"/>
  <c r="F13" i="1"/>
  <c r="D15" i="1"/>
  <c r="F17" i="1"/>
  <c r="E15" i="1"/>
  <c r="D11" i="1"/>
  <c r="F6" i="1"/>
  <c r="E7" i="1"/>
  <c r="F63" i="1" l="1"/>
  <c r="F62" i="1"/>
  <c r="F55" i="1"/>
  <c r="C61" i="1"/>
  <c r="F51" i="1"/>
  <c r="F56" i="1"/>
  <c r="C53" i="1"/>
  <c r="C57" i="1"/>
  <c r="D53" i="1"/>
  <c r="D27" i="1"/>
  <c r="F31" i="1"/>
  <c r="E57" i="1"/>
  <c r="F35" i="1"/>
  <c r="D65" i="1"/>
  <c r="F60" i="1"/>
  <c r="D61" i="1"/>
  <c r="F58" i="1"/>
  <c r="D57" i="1"/>
  <c r="D49" i="1" s="1"/>
  <c r="F52" i="1"/>
  <c r="F50" i="1"/>
  <c r="E65" i="1"/>
  <c r="E53" i="1"/>
  <c r="F59" i="1"/>
  <c r="E61" i="1"/>
  <c r="F39" i="1"/>
  <c r="F54" i="1"/>
  <c r="C65" i="1"/>
  <c r="F64" i="1"/>
  <c r="E27" i="1"/>
  <c r="F43" i="1"/>
  <c r="F16" i="1"/>
  <c r="F18" i="1"/>
  <c r="D19" i="1"/>
  <c r="D3" i="1" s="1"/>
  <c r="F14" i="1"/>
  <c r="F15" i="1" s="1"/>
  <c r="F8" i="1"/>
  <c r="F4" i="1"/>
  <c r="F7" i="1" s="1"/>
  <c r="F10" i="1"/>
  <c r="E19" i="1"/>
  <c r="E3" i="1" s="1"/>
  <c r="F19" i="1"/>
  <c r="C11" i="1"/>
  <c r="C15" i="1"/>
  <c r="C19" i="1"/>
  <c r="C7" i="1"/>
  <c r="F27" i="1" l="1"/>
  <c r="C44" i="1" s="1"/>
  <c r="F57" i="1"/>
  <c r="F65" i="1"/>
  <c r="F61" i="1"/>
  <c r="F53" i="1"/>
  <c r="C49" i="1"/>
  <c r="F11" i="1"/>
  <c r="F3" i="1" s="1"/>
  <c r="F20" i="1" s="1"/>
  <c r="E49" i="1"/>
  <c r="D44" i="1"/>
  <c r="C3" i="1"/>
  <c r="F49" i="1" l="1"/>
  <c r="E66" i="1" s="1"/>
  <c r="E44" i="1"/>
  <c r="C20" i="1"/>
  <c r="F44" i="1"/>
  <c r="E20" i="1"/>
  <c r="D20" i="1"/>
  <c r="D66" i="1"/>
  <c r="C66" i="1"/>
  <c r="F66" i="1" l="1"/>
</calcChain>
</file>

<file path=xl/sharedStrings.xml><?xml version="1.0" encoding="utf-8"?>
<sst xmlns="http://schemas.openxmlformats.org/spreadsheetml/2006/main" count="37" uniqueCount="16">
  <si>
    <t>Click Here To Subscribe</t>
  </si>
  <si>
    <t>www.myexcelonline.com/courses</t>
  </si>
  <si>
    <t>SALES</t>
  </si>
  <si>
    <r>
      <t xml:space="preserve">Get Better At Excel With Our </t>
    </r>
    <r>
      <rPr>
        <b/>
        <i/>
        <sz val="10"/>
        <color theme="0"/>
        <rFont val="Calibri"/>
        <family val="2"/>
        <scheme val="minor"/>
      </rPr>
      <t>Excel Courses</t>
    </r>
    <r>
      <rPr>
        <sz val="10"/>
        <color theme="0"/>
        <rFont val="Calibri"/>
        <family val="2"/>
        <scheme val="minor"/>
      </rPr>
      <t>:</t>
    </r>
  </si>
  <si>
    <t>EU</t>
  </si>
  <si>
    <t>TOTAL</t>
  </si>
  <si>
    <t>Q1</t>
  </si>
  <si>
    <t>Q2</t>
  </si>
  <si>
    <t>Q3</t>
  </si>
  <si>
    <t>Q4</t>
  </si>
  <si>
    <t>SPLIT</t>
  </si>
  <si>
    <t>NA</t>
  </si>
  <si>
    <t>APAC</t>
  </si>
  <si>
    <t>COSTS</t>
  </si>
  <si>
    <t>PROFIT</t>
  </si>
  <si>
    <t>Sign Up To The Weekly Excel Live Tips Newletter: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</si>
</sst>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23">
    <font>
      <sz val="11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4"/>
      <name val="Tahoma"/>
      <family val="2"/>
    </font>
    <font>
      <b/>
      <sz val="14"/>
      <name val="Tahoma"/>
      <family val="2"/>
    </font>
    <font>
      <b/>
      <sz val="14"/>
      <color theme="0"/>
      <name val="GE Inspira"/>
      <family val="2"/>
    </font>
    <font>
      <b/>
      <sz val="11"/>
      <color theme="0"/>
      <name val="GE Inspira"/>
      <family val="2"/>
    </font>
    <font>
      <b/>
      <sz val="11"/>
      <color theme="1"/>
      <name val="GE Inspira"/>
      <family val="2"/>
    </font>
    <font>
      <sz val="11"/>
      <color theme="1"/>
      <name val="GE Inspira"/>
      <family val="2"/>
    </font>
    <font>
      <sz val="11"/>
      <color theme="0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22"/>
      <color rgb="FFFFFF00"/>
      <name val="GE Inspira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/>
    <xf numFmtId="0" fontId="0" fillId="2" borderId="0" xfId="0" applyFill="1"/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/>
    <xf numFmtId="0" fontId="3" fillId="0" borderId="0" xfId="0" applyFont="1" applyFill="1"/>
    <xf numFmtId="0" fontId="1" fillId="0" borderId="0" xfId="0" applyFont="1" applyFill="1" applyBorder="1" applyAlignment="1"/>
    <xf numFmtId="0" fontId="0" fillId="3" borderId="0" xfId="0" applyFill="1"/>
    <xf numFmtId="0" fontId="9" fillId="3" borderId="0" xfId="0" applyFont="1" applyFill="1" applyBorder="1" applyAlignment="1"/>
    <xf numFmtId="0" fontId="8" fillId="3" borderId="0" xfId="0" applyFont="1" applyFill="1" applyAlignment="1">
      <alignment horizontal="right" vertical="center"/>
    </xf>
    <xf numFmtId="0" fontId="5" fillId="3" borderId="0" xfId="1" applyFill="1" applyAlignment="1"/>
    <xf numFmtId="0" fontId="10" fillId="3" borderId="0" xfId="0" applyFont="1" applyFill="1"/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right" vertical="center"/>
    </xf>
    <xf numFmtId="0" fontId="5" fillId="3" borderId="0" xfId="1" applyFill="1" applyAlignment="1">
      <alignment horizontal="left"/>
    </xf>
    <xf numFmtId="164" fontId="13" fillId="6" borderId="1" xfId="0" applyNumberFormat="1" applyFont="1" applyFill="1" applyBorder="1" applyAlignment="1">
      <alignment horizontal="center" vertical="center"/>
    </xf>
    <xf numFmtId="164" fontId="14" fillId="7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/>
    </xf>
    <xf numFmtId="164" fontId="19" fillId="8" borderId="1" xfId="0" applyNumberFormat="1" applyFont="1" applyFill="1" applyBorder="1" applyAlignment="1">
      <alignment horizontal="center" vertical="center"/>
    </xf>
    <xf numFmtId="164" fontId="20" fillId="9" borderId="1" xfId="0" applyNumberFormat="1" applyFont="1" applyFill="1" applyBorder="1" applyAlignment="1">
      <alignment horizontal="center" vertical="center"/>
    </xf>
    <xf numFmtId="17" fontId="16" fillId="10" borderId="1" xfId="0" applyNumberFormat="1" applyFont="1" applyFill="1" applyBorder="1" applyAlignment="1">
      <alignment horizontal="center" vertical="center"/>
    </xf>
    <xf numFmtId="164" fontId="19" fillId="10" borderId="1" xfId="0" applyNumberFormat="1" applyFont="1" applyFill="1" applyBorder="1" applyAlignment="1">
      <alignment horizontal="center" vertical="center" wrapText="1"/>
    </xf>
    <xf numFmtId="164" fontId="20" fillId="11" borderId="1" xfId="0" applyNumberFormat="1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/>
    </xf>
    <xf numFmtId="9" fontId="21" fillId="0" borderId="1" xfId="2" applyFont="1" applyBorder="1" applyAlignment="1">
      <alignment horizontal="center" vertical="center"/>
    </xf>
    <xf numFmtId="9" fontId="17" fillId="6" borderId="1" xfId="2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9" fontId="21" fillId="0" borderId="0" xfId="2" applyFont="1" applyFill="1" applyBorder="1" applyAlignment="1">
      <alignment horizontal="center" vertical="center"/>
    </xf>
    <xf numFmtId="9" fontId="17" fillId="0" borderId="0" xfId="2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Data!A2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5" Type="http://schemas.openxmlformats.org/officeDocument/2006/relationships/hyperlink" Target="#Data!A48"/><Relationship Id="rId4" Type="http://schemas.openxmlformats.org/officeDocument/2006/relationships/hyperlink" Target="#Data!A2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411162</xdr:colOff>
      <xdr:row>0</xdr:row>
      <xdr:rowOff>396875</xdr:rowOff>
    </xdr:from>
    <xdr:to>
      <xdr:col>10</xdr:col>
      <xdr:colOff>95250</xdr:colOff>
      <xdr:row>0</xdr:row>
      <xdr:rowOff>1000125</xdr:rowOff>
    </xdr:to>
    <xdr:sp macro="" textlink="">
      <xdr:nvSpPr>
        <xdr:cNvPr id="11" name="Rounded Rectangle 10"/>
        <xdr:cNvSpPr/>
      </xdr:nvSpPr>
      <xdr:spPr>
        <a:xfrm>
          <a:off x="6326187" y="396875"/>
          <a:ext cx="4037013" cy="60325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0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Hyperlink</a:t>
          </a:r>
          <a:r>
            <a:rPr lang="en-AU" sz="3000" b="1" cap="none" spc="50" baseline="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r>
            <a:rPr lang="en-AU" sz="30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Buttons</a:t>
          </a:r>
          <a:endParaRPr lang="en-AU" sz="3000" b="1" cap="none" spc="50">
            <a:ln w="11430"/>
            <a:solidFill>
              <a:srgbClr val="00B0F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7</xdr:col>
      <xdr:colOff>474518</xdr:colOff>
      <xdr:row>0</xdr:row>
      <xdr:rowOff>0</xdr:rowOff>
    </xdr:from>
    <xdr:to>
      <xdr:col>8</xdr:col>
      <xdr:colOff>1004310</xdr:colOff>
      <xdr:row>0</xdr:row>
      <xdr:rowOff>374205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3018" y="0"/>
          <a:ext cx="1739467" cy="37420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114300</xdr:colOff>
      <xdr:row>0</xdr:row>
      <xdr:rowOff>123825</xdr:rowOff>
    </xdr:from>
    <xdr:to>
      <xdr:col>2</xdr:col>
      <xdr:colOff>409575</xdr:colOff>
      <xdr:row>0</xdr:row>
      <xdr:rowOff>923925</xdr:rowOff>
    </xdr:to>
    <xdr:sp macro="" textlink="">
      <xdr:nvSpPr>
        <xdr:cNvPr id="4" name="Rounded Rectangle 3">
          <a:hlinkClick xmlns:r="http://schemas.openxmlformats.org/officeDocument/2006/relationships" r:id="rId3"/>
        </xdr:cNvPr>
        <xdr:cNvSpPr/>
      </xdr:nvSpPr>
      <xdr:spPr>
        <a:xfrm>
          <a:off x="495300" y="123825"/>
          <a:ext cx="1504950" cy="800100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3200" b="1"/>
            <a:t>SALES</a:t>
          </a:r>
        </a:p>
      </xdr:txBody>
    </xdr:sp>
    <xdr:clientData/>
  </xdr:twoCellAnchor>
  <xdr:twoCellAnchor>
    <xdr:from>
      <xdr:col>2</xdr:col>
      <xdr:colOff>552450</xdr:colOff>
      <xdr:row>0</xdr:row>
      <xdr:rowOff>123825</xdr:rowOff>
    </xdr:from>
    <xdr:to>
      <xdr:col>3</xdr:col>
      <xdr:colOff>1009650</xdr:colOff>
      <xdr:row>0</xdr:row>
      <xdr:rowOff>923925</xdr:rowOff>
    </xdr:to>
    <xdr:sp macro="" textlink="">
      <xdr:nvSpPr>
        <xdr:cNvPr id="13" name="Rounded Rectangle 12">
          <a:hlinkClick xmlns:r="http://schemas.openxmlformats.org/officeDocument/2006/relationships" r:id="rId4"/>
        </xdr:cNvPr>
        <xdr:cNvSpPr/>
      </xdr:nvSpPr>
      <xdr:spPr>
        <a:xfrm>
          <a:off x="2143125" y="123825"/>
          <a:ext cx="1504950" cy="800100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3200" b="1"/>
            <a:t>COSTS</a:t>
          </a:r>
        </a:p>
      </xdr:txBody>
    </xdr:sp>
    <xdr:clientData/>
  </xdr:twoCellAnchor>
  <xdr:twoCellAnchor>
    <xdr:from>
      <xdr:col>4</xdr:col>
      <xdr:colOff>228600</xdr:colOff>
      <xdr:row>0</xdr:row>
      <xdr:rowOff>123825</xdr:rowOff>
    </xdr:from>
    <xdr:to>
      <xdr:col>5</xdr:col>
      <xdr:colOff>685800</xdr:colOff>
      <xdr:row>0</xdr:row>
      <xdr:rowOff>923925</xdr:rowOff>
    </xdr:to>
    <xdr:sp macro="" textlink="">
      <xdr:nvSpPr>
        <xdr:cNvPr id="14" name="Rounded Rectangle 13">
          <a:hlinkClick xmlns:r="http://schemas.openxmlformats.org/officeDocument/2006/relationships" r:id="rId5"/>
        </xdr:cNvPr>
        <xdr:cNvSpPr/>
      </xdr:nvSpPr>
      <xdr:spPr>
        <a:xfrm>
          <a:off x="3914775" y="123825"/>
          <a:ext cx="1504950" cy="80010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3200" b="1"/>
            <a:t>PROFIT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E339"/>
  <sheetViews>
    <sheetView showGridLines="0" tabSelected="1" zoomScaleNormal="100" workbookViewId="0">
      <pane ySplit="1" topLeftCell="A2" activePane="bottomLeft" state="frozen"/>
      <selection pane="bottomLeft" activeCell="A2" sqref="A2:A20"/>
    </sheetView>
  </sheetViews>
  <sheetFormatPr defaultColWidth="9.140625" defaultRowHeight="15" zeroHeight="1"/>
  <cols>
    <col min="1" max="1" width="5.7109375" style="8" customWidth="1"/>
    <col min="2" max="2" width="18.140625" style="8" customWidth="1"/>
    <col min="3" max="5" width="15.7109375" style="8" customWidth="1"/>
    <col min="6" max="6" width="17.7109375" style="8" customWidth="1"/>
    <col min="7" max="7" width="15.7109375" style="8" customWidth="1"/>
    <col min="8" max="8" width="18.140625" style="8" customWidth="1"/>
    <col min="9" max="11" width="15.7109375" style="8" customWidth="1"/>
    <col min="12" max="12" width="17.7109375" customWidth="1"/>
    <col min="13" max="13" width="5.42578125" customWidth="1"/>
    <col min="14" max="25" width="15.7109375" customWidth="1"/>
    <col min="26" max="26" width="18.140625" customWidth="1"/>
    <col min="27" max="29" width="15.7109375" customWidth="1"/>
    <col min="30" max="30" width="17.7109375" customWidth="1"/>
  </cols>
  <sheetData>
    <row r="1" spans="1:31" s="1" customFormat="1" ht="81.75" customHeight="1" thickBot="1">
      <c r="A1" s="3"/>
      <c r="J1" s="4"/>
    </row>
    <row r="2" spans="1:31" s="1" customFormat="1" ht="30" customHeight="1" thickBot="1">
      <c r="A2" s="38"/>
      <c r="B2" s="30" t="s">
        <v>2</v>
      </c>
      <c r="C2" s="31" t="s">
        <v>11</v>
      </c>
      <c r="D2" s="31" t="s">
        <v>4</v>
      </c>
      <c r="E2" s="31" t="s">
        <v>12</v>
      </c>
      <c r="F2" s="32" t="s">
        <v>5</v>
      </c>
    </row>
    <row r="3" spans="1:31" s="1" customFormat="1" ht="21" customHeight="1" thickBot="1">
      <c r="A3" s="38"/>
      <c r="B3" s="20" t="s">
        <v>5</v>
      </c>
      <c r="C3" s="16">
        <f>SUM(C7,C11,C15,C19)</f>
        <v>441177</v>
      </c>
      <c r="D3" s="16">
        <f>SUM(D7,D11,D15,D19)</f>
        <v>387358</v>
      </c>
      <c r="E3" s="16">
        <f>SUM(E7,E11,E15,E19)</f>
        <v>347564</v>
      </c>
      <c r="F3" s="17">
        <f>SUM(F7,F11,F15,F19)</f>
        <v>1176099</v>
      </c>
    </row>
    <row r="4" spans="1:31" s="5" customFormat="1" ht="19.5" customHeight="1" thickBot="1">
      <c r="A4" s="38"/>
      <c r="B4" s="21">
        <v>1401</v>
      </c>
      <c r="C4" s="22">
        <v>45761</v>
      </c>
      <c r="D4" s="22">
        <v>26028</v>
      </c>
      <c r="E4" s="22">
        <v>30033</v>
      </c>
      <c r="F4" s="23">
        <f>SUM(C4:E4)</f>
        <v>101822</v>
      </c>
    </row>
    <row r="5" spans="1:31" s="5" customFormat="1" ht="19.5" customHeight="1" thickBot="1">
      <c r="A5" s="38"/>
      <c r="B5" s="21">
        <v>1402</v>
      </c>
      <c r="C5" s="22">
        <v>34477</v>
      </c>
      <c r="D5" s="22">
        <v>13411</v>
      </c>
      <c r="E5" s="22">
        <v>42902</v>
      </c>
      <c r="F5" s="23">
        <f>SUM(C5:E5)</f>
        <v>90790</v>
      </c>
    </row>
    <row r="6" spans="1:31" s="5" customFormat="1" ht="19.5" customHeight="1" thickBot="1">
      <c r="A6" s="38"/>
      <c r="B6" s="21">
        <v>1403</v>
      </c>
      <c r="C6" s="22">
        <v>49019</v>
      </c>
      <c r="D6" s="22">
        <v>44454</v>
      </c>
      <c r="E6" s="22">
        <v>20627</v>
      </c>
      <c r="F6" s="23">
        <f>SUM(C6:E6)</f>
        <v>114100</v>
      </c>
    </row>
    <row r="7" spans="1:31" s="5" customFormat="1" ht="19.5" customHeight="1" thickBot="1">
      <c r="A7" s="38"/>
      <c r="B7" s="24" t="s">
        <v>6</v>
      </c>
      <c r="C7" s="25">
        <f>SUM(C4:C6)</f>
        <v>129257</v>
      </c>
      <c r="D7" s="25">
        <f>SUM(D4:D6)</f>
        <v>83893</v>
      </c>
      <c r="E7" s="25">
        <f>SUM(E4:E6)</f>
        <v>93562</v>
      </c>
      <c r="F7" s="26">
        <f>SUM(F4:F6)</f>
        <v>306712</v>
      </c>
    </row>
    <row r="8" spans="1:31" s="5" customFormat="1" ht="19.5" customHeight="1" thickBot="1">
      <c r="A8" s="38"/>
      <c r="B8" s="21">
        <v>1404</v>
      </c>
      <c r="C8" s="22">
        <v>41554</v>
      </c>
      <c r="D8" s="22">
        <v>16481</v>
      </c>
      <c r="E8" s="22">
        <v>40105</v>
      </c>
      <c r="F8" s="23">
        <f>SUM(C8:E8)</f>
        <v>98140</v>
      </c>
    </row>
    <row r="9" spans="1:31" s="5" customFormat="1" ht="19.5" customHeight="1" thickBot="1">
      <c r="A9" s="38"/>
      <c r="B9" s="21">
        <v>1405</v>
      </c>
      <c r="C9" s="22">
        <v>22795</v>
      </c>
      <c r="D9" s="22">
        <v>21894</v>
      </c>
      <c r="E9" s="22">
        <v>41604</v>
      </c>
      <c r="F9" s="23">
        <f t="shared" ref="F9:F10" si="0">SUM(C9:E9)</f>
        <v>86293</v>
      </c>
      <c r="G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AE9" s="1"/>
    </row>
    <row r="10" spans="1:31" s="5" customFormat="1" ht="19.5" customHeight="1" thickBot="1">
      <c r="A10" s="38"/>
      <c r="B10" s="21">
        <v>1406</v>
      </c>
      <c r="C10" s="22">
        <v>40596</v>
      </c>
      <c r="D10" s="22">
        <v>49937</v>
      </c>
      <c r="E10" s="22">
        <v>20186</v>
      </c>
      <c r="F10" s="23">
        <f t="shared" si="0"/>
        <v>110719</v>
      </c>
      <c r="G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AE10" s="1"/>
    </row>
    <row r="11" spans="1:31" s="5" customFormat="1" ht="19.5" customHeight="1" thickBot="1">
      <c r="A11" s="38"/>
      <c r="B11" s="24" t="s">
        <v>7</v>
      </c>
      <c r="C11" s="25">
        <f>SUM(C8:C10)</f>
        <v>104945</v>
      </c>
      <c r="D11" s="25">
        <f>SUM(D8:D10)</f>
        <v>88312</v>
      </c>
      <c r="E11" s="25">
        <f>SUM(E8:E10)</f>
        <v>101895</v>
      </c>
      <c r="F11" s="26">
        <f>SUM(F8:F10)</f>
        <v>295152</v>
      </c>
      <c r="G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AE11" s="1"/>
    </row>
    <row r="12" spans="1:31" s="5" customFormat="1" ht="19.5" customHeight="1" thickBot="1">
      <c r="A12" s="38"/>
      <c r="B12" s="21">
        <v>1407</v>
      </c>
      <c r="C12" s="22">
        <v>42395</v>
      </c>
      <c r="D12" s="22">
        <v>41726</v>
      </c>
      <c r="E12" s="22">
        <v>23948</v>
      </c>
      <c r="F12" s="23">
        <f>SUM(C12:E12)</f>
        <v>108069</v>
      </c>
      <c r="G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AE12" s="1"/>
    </row>
    <row r="13" spans="1:31" s="5" customFormat="1" ht="19.5" customHeight="1" thickBot="1">
      <c r="A13" s="38"/>
      <c r="B13" s="21">
        <v>1408</v>
      </c>
      <c r="C13" s="22">
        <v>22246</v>
      </c>
      <c r="D13" s="22">
        <v>19246</v>
      </c>
      <c r="E13" s="22">
        <v>33600</v>
      </c>
      <c r="F13" s="23">
        <f>SUM(C13:E13)</f>
        <v>75092</v>
      </c>
      <c r="G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AE13" s="1"/>
    </row>
    <row r="14" spans="1:31" s="5" customFormat="1" ht="19.5" customHeight="1" thickBot="1">
      <c r="A14" s="38"/>
      <c r="B14" s="21">
        <v>1409</v>
      </c>
      <c r="C14" s="22">
        <v>17216</v>
      </c>
      <c r="D14" s="22">
        <v>40718</v>
      </c>
      <c r="E14" s="22">
        <v>11823</v>
      </c>
      <c r="F14" s="23">
        <f>SUM(C14:E14)</f>
        <v>69757</v>
      </c>
      <c r="G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AE14" s="1"/>
    </row>
    <row r="15" spans="1:31" s="5" customFormat="1" ht="19.5" customHeight="1" thickBot="1">
      <c r="A15" s="38"/>
      <c r="B15" s="24" t="s">
        <v>8</v>
      </c>
      <c r="C15" s="25">
        <f>SUM(C12:C14)</f>
        <v>81857</v>
      </c>
      <c r="D15" s="25">
        <f>SUM(D12:D14)</f>
        <v>101690</v>
      </c>
      <c r="E15" s="25">
        <f>SUM(E12:E14)</f>
        <v>69371</v>
      </c>
      <c r="F15" s="26">
        <f>SUM(F12:F14)</f>
        <v>252918</v>
      </c>
      <c r="G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AE15" s="1"/>
    </row>
    <row r="16" spans="1:31" s="5" customFormat="1" ht="19.5" customHeight="1" thickBot="1">
      <c r="A16" s="38"/>
      <c r="B16" s="21">
        <v>1410</v>
      </c>
      <c r="C16" s="22">
        <v>38831</v>
      </c>
      <c r="D16" s="22">
        <v>42240</v>
      </c>
      <c r="E16" s="22">
        <v>21466</v>
      </c>
      <c r="F16" s="23">
        <f>SUM(C16:E16)</f>
        <v>102537</v>
      </c>
      <c r="G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AE16" s="1"/>
    </row>
    <row r="17" spans="1:31" s="5" customFormat="1" ht="19.5" customHeight="1" thickBot="1">
      <c r="A17" s="38"/>
      <c r="B17" s="21">
        <v>1411</v>
      </c>
      <c r="C17" s="22">
        <v>48797</v>
      </c>
      <c r="D17" s="22">
        <v>28722</v>
      </c>
      <c r="E17" s="22">
        <v>39283</v>
      </c>
      <c r="F17" s="23">
        <f>SUM(C17:E17)</f>
        <v>116802</v>
      </c>
      <c r="G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AE17" s="1"/>
    </row>
    <row r="18" spans="1:31" s="1" customFormat="1" ht="18.75" customHeight="1" thickBot="1">
      <c r="A18" s="38"/>
      <c r="B18" s="21">
        <v>1412</v>
      </c>
      <c r="C18" s="22">
        <v>37490</v>
      </c>
      <c r="D18" s="22">
        <v>42501</v>
      </c>
      <c r="E18" s="22">
        <v>21987</v>
      </c>
      <c r="F18" s="23">
        <f>SUM(C18:E18)</f>
        <v>101978</v>
      </c>
    </row>
    <row r="19" spans="1:31" s="1" customFormat="1" ht="15.75" customHeight="1" thickBot="1">
      <c r="A19" s="38"/>
      <c r="B19" s="27" t="s">
        <v>9</v>
      </c>
      <c r="C19" s="25">
        <f>SUM(C16:C18)</f>
        <v>125118</v>
      </c>
      <c r="D19" s="25">
        <f>SUM(D16:D18)</f>
        <v>113463</v>
      </c>
      <c r="E19" s="25">
        <f>SUM(E16:E18)</f>
        <v>82736</v>
      </c>
      <c r="F19" s="26">
        <f>SUM(F16:F18)</f>
        <v>321317</v>
      </c>
      <c r="G19" s="6"/>
    </row>
    <row r="20" spans="1:31" s="1" customFormat="1" ht="18" customHeight="1" thickBot="1">
      <c r="A20" s="38"/>
      <c r="B20" s="20" t="s">
        <v>10</v>
      </c>
      <c r="C20" s="28">
        <f>+C3/$F$3</f>
        <v>0.37511893131445567</v>
      </c>
      <c r="D20" s="28">
        <f t="shared" ref="D20:E20" si="1">+D3/$F$3</f>
        <v>0.32935832782784441</v>
      </c>
      <c r="E20" s="28">
        <f t="shared" si="1"/>
        <v>0.29552274085769992</v>
      </c>
      <c r="F20" s="29">
        <f>+F3/$F$3</f>
        <v>1</v>
      </c>
      <c r="G20" s="7"/>
    </row>
    <row r="21" spans="1:31" s="1" customFormat="1" ht="18" customHeight="1">
      <c r="B21" s="35"/>
      <c r="C21" s="36"/>
      <c r="D21" s="36"/>
      <c r="E21" s="36"/>
      <c r="F21" s="37"/>
      <c r="G21" s="7"/>
      <c r="H21" s="35"/>
      <c r="I21" s="36"/>
      <c r="J21" s="36"/>
      <c r="K21" s="36"/>
      <c r="L21" s="37"/>
      <c r="Z21" s="35"/>
      <c r="AA21" s="36"/>
      <c r="AB21" s="36"/>
      <c r="AC21" s="36"/>
      <c r="AD21" s="37"/>
    </row>
    <row r="22" spans="1:31" s="1" customFormat="1" ht="18" customHeight="1">
      <c r="B22" s="35"/>
      <c r="C22" s="36"/>
      <c r="D22" s="36"/>
      <c r="E22" s="36"/>
      <c r="F22" s="37"/>
      <c r="G22" s="7"/>
      <c r="H22" s="35"/>
      <c r="I22" s="36"/>
      <c r="J22" s="36"/>
      <c r="K22" s="36"/>
      <c r="L22" s="37"/>
      <c r="Z22" s="35"/>
      <c r="AA22" s="36"/>
      <c r="AB22" s="36"/>
      <c r="AC22" s="36"/>
      <c r="AD22" s="37"/>
    </row>
    <row r="23" spans="1:31" s="1" customFormat="1" ht="18" customHeight="1">
      <c r="B23" s="35"/>
      <c r="C23" s="36"/>
      <c r="D23" s="36"/>
      <c r="E23" s="36"/>
      <c r="F23" s="37"/>
      <c r="G23" s="7"/>
      <c r="H23" s="35"/>
      <c r="I23" s="36"/>
      <c r="J23" s="36"/>
      <c r="K23" s="36"/>
      <c r="L23" s="37"/>
      <c r="Z23" s="35"/>
      <c r="AA23" s="36"/>
      <c r="AB23" s="36"/>
      <c r="AC23" s="36"/>
      <c r="AD23" s="37"/>
    </row>
    <row r="24" spans="1:31" s="1" customFormat="1" ht="18" customHeight="1">
      <c r="B24" s="35"/>
      <c r="C24" s="36"/>
      <c r="D24" s="36"/>
      <c r="E24" s="36"/>
      <c r="F24" s="37"/>
      <c r="G24" s="7"/>
      <c r="H24" s="35"/>
      <c r="I24" s="36"/>
      <c r="J24" s="36"/>
      <c r="K24" s="36"/>
      <c r="L24" s="37"/>
      <c r="Z24" s="35"/>
      <c r="AA24" s="36"/>
      <c r="AB24" s="36"/>
      <c r="AC24" s="36"/>
      <c r="AD24" s="37"/>
    </row>
    <row r="25" spans="1:31" s="1" customFormat="1" ht="18" customHeight="1" thickBot="1">
      <c r="B25" s="40"/>
      <c r="C25" s="40"/>
      <c r="D25" s="40"/>
      <c r="E25" s="40"/>
      <c r="F25" s="40"/>
      <c r="G25" s="7"/>
      <c r="H25" s="35"/>
      <c r="I25" s="36"/>
      <c r="J25" s="36"/>
      <c r="K25" s="36"/>
      <c r="L25" s="37"/>
      <c r="Z25" s="35"/>
      <c r="AA25" s="36"/>
      <c r="AB25" s="36"/>
      <c r="AC25" s="36"/>
      <c r="AD25" s="37"/>
    </row>
    <row r="26" spans="1:31" s="1" customFormat="1" ht="30" customHeight="1" thickBot="1">
      <c r="A26" s="39"/>
      <c r="B26" s="30" t="s">
        <v>13</v>
      </c>
      <c r="C26" s="18" t="s">
        <v>11</v>
      </c>
      <c r="D26" s="18" t="s">
        <v>4</v>
      </c>
      <c r="E26" s="18" t="s">
        <v>12</v>
      </c>
      <c r="F26" s="19" t="s">
        <v>5</v>
      </c>
      <c r="G26" s="7"/>
      <c r="H26" s="35"/>
      <c r="I26" s="36"/>
      <c r="J26" s="36"/>
      <c r="K26" s="36"/>
      <c r="L26" s="37"/>
      <c r="Z26" s="35"/>
      <c r="AA26" s="36"/>
      <c r="AB26" s="36"/>
      <c r="AC26" s="36"/>
      <c r="AD26" s="37"/>
    </row>
    <row r="27" spans="1:31" s="1" customFormat="1" ht="18" customHeight="1" thickBot="1">
      <c r="A27" s="39"/>
      <c r="B27" s="20" t="s">
        <v>5</v>
      </c>
      <c r="C27" s="16">
        <f>SUM(C31,C35,C39,C43)</f>
        <v>235779.87200000003</v>
      </c>
      <c r="D27" s="16">
        <f>SUM(D31,D35,D39,D43)</f>
        <v>192378.83200000005</v>
      </c>
      <c r="E27" s="16">
        <f>SUM(E31,E35,E39,E43)</f>
        <v>198846.40000000002</v>
      </c>
      <c r="F27" s="17">
        <f>SUM(F31,F35,F39,F43)</f>
        <v>627005.10400000005</v>
      </c>
      <c r="G27" s="7"/>
      <c r="H27" s="35"/>
      <c r="I27" s="36"/>
      <c r="J27" s="36"/>
      <c r="K27" s="36"/>
      <c r="L27" s="37"/>
      <c r="Z27" s="35"/>
      <c r="AA27" s="36"/>
      <c r="AB27" s="36"/>
      <c r="AC27" s="36"/>
      <c r="AD27" s="37"/>
    </row>
    <row r="28" spans="1:31" s="1" customFormat="1" ht="18" customHeight="1" thickBot="1">
      <c r="A28" s="39"/>
      <c r="B28" s="21">
        <v>1401</v>
      </c>
      <c r="C28" s="22">
        <v>36608.800000000003</v>
      </c>
      <c r="D28" s="22">
        <v>20822.400000000001</v>
      </c>
      <c r="E28" s="22">
        <v>24026.400000000001</v>
      </c>
      <c r="F28" s="23">
        <f>SUM(C28:E28)</f>
        <v>81457.600000000006</v>
      </c>
      <c r="G28" s="7"/>
      <c r="H28" s="35"/>
      <c r="I28" s="36"/>
      <c r="J28" s="36"/>
      <c r="K28" s="36"/>
      <c r="L28" s="37"/>
      <c r="Z28" s="35"/>
      <c r="AA28" s="36"/>
      <c r="AB28" s="36"/>
      <c r="AC28" s="36"/>
      <c r="AD28" s="37"/>
    </row>
    <row r="29" spans="1:31" s="1" customFormat="1" ht="18" customHeight="1" thickBot="1">
      <c r="A29" s="39"/>
      <c r="B29" s="21">
        <v>1402</v>
      </c>
      <c r="C29" s="22">
        <v>24823.440000000002</v>
      </c>
      <c r="D29" s="22">
        <v>9655.9200000000019</v>
      </c>
      <c r="E29" s="22">
        <v>30889.439999999999</v>
      </c>
      <c r="F29" s="23">
        <f>SUM(C29:E29)</f>
        <v>65368.800000000003</v>
      </c>
      <c r="G29" s="7"/>
      <c r="H29" s="35"/>
      <c r="I29" s="36"/>
      <c r="J29" s="36"/>
      <c r="K29" s="36"/>
      <c r="L29" s="37"/>
      <c r="Z29" s="35"/>
      <c r="AA29" s="36"/>
      <c r="AB29" s="36"/>
      <c r="AC29" s="36"/>
      <c r="AD29" s="37"/>
    </row>
    <row r="30" spans="1:31" s="1" customFormat="1" ht="18" customHeight="1" thickBot="1">
      <c r="A30" s="39"/>
      <c r="B30" s="21">
        <v>1403</v>
      </c>
      <c r="C30" s="22">
        <v>3921.5200000000004</v>
      </c>
      <c r="D30" s="22">
        <v>3556.3200000000006</v>
      </c>
      <c r="E30" s="22">
        <v>1650.1600000000003</v>
      </c>
      <c r="F30" s="23">
        <f>SUM(C30:E30)</f>
        <v>9128.0000000000018</v>
      </c>
      <c r="G30" s="7"/>
      <c r="H30" s="35"/>
      <c r="I30" s="36"/>
      <c r="J30" s="36"/>
      <c r="K30" s="36"/>
      <c r="L30" s="37"/>
      <c r="Z30" s="35"/>
      <c r="AA30" s="36"/>
      <c r="AB30" s="36"/>
      <c r="AC30" s="36"/>
      <c r="AD30" s="37"/>
    </row>
    <row r="31" spans="1:31" s="1" customFormat="1" ht="18" customHeight="1" thickBot="1">
      <c r="A31" s="39"/>
      <c r="B31" s="24" t="s">
        <v>6</v>
      </c>
      <c r="C31" s="25">
        <f>SUM(C28:C30)</f>
        <v>65353.760000000009</v>
      </c>
      <c r="D31" s="25">
        <f>SUM(D28:D30)</f>
        <v>34034.640000000007</v>
      </c>
      <c r="E31" s="25">
        <f>SUM(E28:E30)</f>
        <v>56566</v>
      </c>
      <c r="F31" s="26">
        <f>SUM(F28:F30)</f>
        <v>155954.40000000002</v>
      </c>
      <c r="G31" s="7"/>
      <c r="H31" s="35"/>
      <c r="I31" s="36"/>
      <c r="J31" s="36"/>
      <c r="K31" s="36"/>
      <c r="L31" s="37"/>
      <c r="Z31" s="35"/>
      <c r="AA31" s="36"/>
      <c r="AB31" s="36"/>
      <c r="AC31" s="36"/>
      <c r="AD31" s="37"/>
    </row>
    <row r="32" spans="1:31" s="1" customFormat="1" ht="18" customHeight="1" thickBot="1">
      <c r="A32" s="39"/>
      <c r="B32" s="21">
        <v>1404</v>
      </c>
      <c r="C32" s="22">
        <v>33243.200000000004</v>
      </c>
      <c r="D32" s="22">
        <v>13184.800000000001</v>
      </c>
      <c r="E32" s="22">
        <v>32084</v>
      </c>
      <c r="F32" s="23">
        <f>SUM(C32:E32)</f>
        <v>78512</v>
      </c>
      <c r="G32" s="7"/>
      <c r="H32" s="35"/>
      <c r="I32" s="36"/>
      <c r="J32" s="36"/>
      <c r="K32" s="36"/>
      <c r="L32" s="37"/>
      <c r="Z32" s="35"/>
      <c r="AA32" s="36"/>
      <c r="AB32" s="36"/>
      <c r="AC32" s="36"/>
      <c r="AD32" s="37"/>
    </row>
    <row r="33" spans="1:30" s="1" customFormat="1" ht="18" customHeight="1" thickBot="1">
      <c r="A33" s="39"/>
      <c r="B33" s="21">
        <v>1405</v>
      </c>
      <c r="C33" s="22">
        <v>16412.400000000001</v>
      </c>
      <c r="D33" s="22">
        <v>15763.68</v>
      </c>
      <c r="E33" s="22">
        <v>29954.880000000005</v>
      </c>
      <c r="F33" s="23">
        <f t="shared" ref="F33:F34" si="2">SUM(C33:E33)</f>
        <v>62130.960000000006</v>
      </c>
      <c r="G33" s="7"/>
      <c r="H33" s="35"/>
      <c r="I33" s="36"/>
      <c r="J33" s="36"/>
      <c r="K33" s="36"/>
      <c r="L33" s="37"/>
      <c r="Z33" s="35"/>
      <c r="AA33" s="36"/>
      <c r="AB33" s="36"/>
      <c r="AC33" s="36"/>
      <c r="AD33" s="37"/>
    </row>
    <row r="34" spans="1:30" s="1" customFormat="1" ht="18" customHeight="1" thickBot="1">
      <c r="A34" s="39"/>
      <c r="B34" s="21">
        <v>1406</v>
      </c>
      <c r="C34" s="22">
        <v>3247.6800000000003</v>
      </c>
      <c r="D34" s="22">
        <v>3994.9600000000009</v>
      </c>
      <c r="E34" s="22">
        <v>1614.88</v>
      </c>
      <c r="F34" s="23">
        <f t="shared" si="2"/>
        <v>8857.52</v>
      </c>
      <c r="G34" s="7"/>
      <c r="H34" s="35"/>
      <c r="I34" s="36"/>
      <c r="J34" s="36"/>
      <c r="K34" s="36"/>
      <c r="L34" s="37"/>
      <c r="Z34" s="35"/>
      <c r="AA34" s="36"/>
      <c r="AB34" s="36"/>
      <c r="AC34" s="36"/>
      <c r="AD34" s="37"/>
    </row>
    <row r="35" spans="1:30" s="1" customFormat="1" ht="18" customHeight="1" thickBot="1">
      <c r="A35" s="39"/>
      <c r="B35" s="24" t="s">
        <v>7</v>
      </c>
      <c r="C35" s="25">
        <f>SUM(C32:C34)</f>
        <v>52903.280000000006</v>
      </c>
      <c r="D35" s="25">
        <f>SUM(D32:D34)</f>
        <v>32943.440000000002</v>
      </c>
      <c r="E35" s="25">
        <f>SUM(E32:E34)</f>
        <v>63653.760000000002</v>
      </c>
      <c r="F35" s="26">
        <f>SUM(F32:F34)</f>
        <v>149500.48000000001</v>
      </c>
      <c r="G35" s="7"/>
      <c r="H35" s="35"/>
      <c r="I35" s="36"/>
      <c r="J35" s="36"/>
      <c r="K35" s="36"/>
      <c r="L35" s="37"/>
      <c r="Z35" s="35"/>
      <c r="AA35" s="36"/>
      <c r="AB35" s="36"/>
      <c r="AC35" s="36"/>
      <c r="AD35" s="37"/>
    </row>
    <row r="36" spans="1:30" s="1" customFormat="1" ht="18" customHeight="1" thickBot="1">
      <c r="A36" s="39"/>
      <c r="B36" s="21">
        <v>1407</v>
      </c>
      <c r="C36" s="22">
        <v>33916</v>
      </c>
      <c r="D36" s="22">
        <v>33380.800000000003</v>
      </c>
      <c r="E36" s="22">
        <v>19158.400000000001</v>
      </c>
      <c r="F36" s="23">
        <f>SUM(C36:E36)</f>
        <v>86455.200000000012</v>
      </c>
      <c r="G36" s="7"/>
      <c r="H36" s="35"/>
      <c r="I36" s="36"/>
      <c r="J36" s="36"/>
      <c r="K36" s="36"/>
      <c r="L36" s="37"/>
      <c r="Z36" s="35"/>
      <c r="AA36" s="36"/>
      <c r="AB36" s="36"/>
      <c r="AC36" s="36"/>
      <c r="AD36" s="37"/>
    </row>
    <row r="37" spans="1:30" s="1" customFormat="1" ht="18" customHeight="1" thickBot="1">
      <c r="A37" s="39"/>
      <c r="B37" s="21">
        <v>1408</v>
      </c>
      <c r="C37" s="22">
        <v>1601.712</v>
      </c>
      <c r="D37" s="22">
        <v>1385.7120000000002</v>
      </c>
      <c r="E37" s="22">
        <v>2419.2000000000003</v>
      </c>
      <c r="F37" s="23">
        <f>SUM(C37:E37)</f>
        <v>5406.6239999999998</v>
      </c>
      <c r="G37" s="7"/>
      <c r="H37" s="35"/>
      <c r="I37" s="36"/>
      <c r="J37" s="36"/>
      <c r="K37" s="36"/>
      <c r="L37" s="37"/>
      <c r="Z37" s="35"/>
      <c r="AA37" s="36"/>
      <c r="AB37" s="36"/>
      <c r="AC37" s="36"/>
      <c r="AD37" s="37"/>
    </row>
    <row r="38" spans="1:30" s="1" customFormat="1" ht="18" customHeight="1" thickBot="1">
      <c r="A38" s="39"/>
      <c r="B38" s="21">
        <v>1409</v>
      </c>
      <c r="C38" s="22">
        <v>13772.800000000001</v>
      </c>
      <c r="D38" s="22">
        <v>32574.400000000001</v>
      </c>
      <c r="E38" s="22">
        <v>9458.4</v>
      </c>
      <c r="F38" s="23">
        <f>SUM(C38:E38)</f>
        <v>55805.600000000006</v>
      </c>
      <c r="G38" s="7"/>
      <c r="H38" s="35"/>
      <c r="I38" s="36"/>
      <c r="J38" s="36"/>
      <c r="K38" s="36"/>
      <c r="L38" s="37"/>
      <c r="Z38" s="35"/>
      <c r="AA38" s="36"/>
      <c r="AB38" s="36"/>
      <c r="AC38" s="36"/>
      <c r="AD38" s="37"/>
    </row>
    <row r="39" spans="1:30" s="1" customFormat="1" ht="18" customHeight="1" thickBot="1">
      <c r="A39" s="39"/>
      <c r="B39" s="24" t="s">
        <v>8</v>
      </c>
      <c r="C39" s="25">
        <f>SUM(C36:C38)</f>
        <v>49290.512000000002</v>
      </c>
      <c r="D39" s="25">
        <f>SUM(D36:D38)</f>
        <v>67340.912000000011</v>
      </c>
      <c r="E39" s="25">
        <f>SUM(E36:E38)</f>
        <v>31036</v>
      </c>
      <c r="F39" s="26">
        <f>SUM(F36:F38)</f>
        <v>147667.424</v>
      </c>
      <c r="G39" s="7"/>
      <c r="H39" s="35"/>
      <c r="I39" s="36"/>
      <c r="J39" s="36"/>
      <c r="K39" s="36"/>
      <c r="L39" s="37"/>
      <c r="Z39" s="35"/>
      <c r="AA39" s="36"/>
      <c r="AB39" s="36"/>
      <c r="AC39" s="36"/>
      <c r="AD39" s="37"/>
    </row>
    <row r="40" spans="1:30" s="1" customFormat="1" ht="18" customHeight="1" thickBot="1">
      <c r="A40" s="39"/>
      <c r="B40" s="21">
        <v>1410</v>
      </c>
      <c r="C40" s="22">
        <v>3106.4800000000005</v>
      </c>
      <c r="D40" s="22">
        <v>3379.2000000000003</v>
      </c>
      <c r="E40" s="22">
        <v>1717.28</v>
      </c>
      <c r="F40" s="23">
        <f>SUM(C40:E40)</f>
        <v>8202.9600000000009</v>
      </c>
      <c r="G40" s="7"/>
      <c r="H40" s="35"/>
      <c r="I40" s="36"/>
      <c r="J40" s="36"/>
      <c r="K40" s="36"/>
      <c r="L40" s="37"/>
      <c r="Z40" s="35"/>
      <c r="AA40" s="36"/>
      <c r="AB40" s="36"/>
      <c r="AC40" s="36"/>
      <c r="AD40" s="37"/>
    </row>
    <row r="41" spans="1:30" s="1" customFormat="1" ht="18" customHeight="1" thickBot="1">
      <c r="A41" s="39"/>
      <c r="B41" s="21">
        <v>1411</v>
      </c>
      <c r="C41" s="22">
        <v>35133.839999999997</v>
      </c>
      <c r="D41" s="22">
        <v>20679.840000000004</v>
      </c>
      <c r="E41" s="22">
        <v>28283.760000000002</v>
      </c>
      <c r="F41" s="23">
        <f>SUM(C41:E41)</f>
        <v>84097.44</v>
      </c>
      <c r="G41" s="7"/>
      <c r="H41" s="35"/>
      <c r="I41" s="36"/>
      <c r="J41" s="36"/>
      <c r="K41" s="36"/>
      <c r="L41" s="37"/>
      <c r="Z41" s="35"/>
      <c r="AA41" s="36"/>
      <c r="AB41" s="36"/>
      <c r="AC41" s="36"/>
      <c r="AD41" s="37"/>
    </row>
    <row r="42" spans="1:30" s="1" customFormat="1" ht="18" customHeight="1" thickBot="1">
      <c r="A42" s="39"/>
      <c r="B42" s="21">
        <v>1412</v>
      </c>
      <c r="C42" s="22">
        <v>29992</v>
      </c>
      <c r="D42" s="22">
        <v>34000.800000000003</v>
      </c>
      <c r="E42" s="22">
        <v>17589.600000000002</v>
      </c>
      <c r="F42" s="23">
        <f>SUM(C42:E42)</f>
        <v>81582.400000000009</v>
      </c>
      <c r="G42" s="7"/>
      <c r="H42" s="35"/>
      <c r="I42" s="36"/>
      <c r="J42" s="36"/>
      <c r="K42" s="36"/>
      <c r="L42" s="37"/>
      <c r="Z42" s="35"/>
      <c r="AA42" s="36"/>
      <c r="AB42" s="36"/>
      <c r="AC42" s="36"/>
      <c r="AD42" s="37"/>
    </row>
    <row r="43" spans="1:30" s="1" customFormat="1" ht="18" customHeight="1" thickBot="1">
      <c r="A43" s="39"/>
      <c r="B43" s="27" t="s">
        <v>9</v>
      </c>
      <c r="C43" s="25">
        <f>SUM(C40:C42)</f>
        <v>68232.320000000007</v>
      </c>
      <c r="D43" s="25">
        <f>SUM(D40:D42)</f>
        <v>58059.840000000011</v>
      </c>
      <c r="E43" s="25">
        <f>SUM(E40:E42)</f>
        <v>47590.64</v>
      </c>
      <c r="F43" s="26">
        <f>SUM(F40:F42)</f>
        <v>173882.80000000002</v>
      </c>
      <c r="G43" s="7"/>
      <c r="H43" s="35"/>
      <c r="I43" s="36"/>
      <c r="J43" s="36"/>
      <c r="K43" s="36"/>
      <c r="L43" s="37"/>
      <c r="Z43" s="35"/>
      <c r="AA43" s="36"/>
      <c r="AB43" s="36"/>
      <c r="AC43" s="36"/>
      <c r="AD43" s="37"/>
    </row>
    <row r="44" spans="1:30" s="1" customFormat="1" ht="18" customHeight="1" thickBot="1">
      <c r="A44" s="39"/>
      <c r="B44" s="20" t="s">
        <v>10</v>
      </c>
      <c r="C44" s="28">
        <f>+C27/$F$27</f>
        <v>0.37604139184168428</v>
      </c>
      <c r="D44" s="28">
        <f>+D27/$F$27</f>
        <v>0.30682179582385033</v>
      </c>
      <c r="E44" s="28">
        <f>+E27/$F$27</f>
        <v>0.3171368123344655</v>
      </c>
      <c r="F44" s="29">
        <f>+F27/$F$3</f>
        <v>0.5331227252127585</v>
      </c>
      <c r="G44" s="7"/>
      <c r="H44" s="35"/>
      <c r="I44" s="36"/>
      <c r="J44" s="36"/>
      <c r="K44" s="36"/>
      <c r="L44" s="37"/>
      <c r="Z44" s="35"/>
      <c r="AA44" s="36"/>
      <c r="AB44" s="36"/>
      <c r="AC44" s="36"/>
      <c r="AD44" s="37"/>
    </row>
    <row r="45" spans="1:30" s="1" customFormat="1" ht="18" customHeight="1">
      <c r="B45" s="35"/>
      <c r="C45" s="36"/>
      <c r="D45" s="36"/>
      <c r="E45" s="36"/>
      <c r="F45" s="37"/>
      <c r="G45" s="7"/>
      <c r="H45" s="35"/>
      <c r="I45" s="36"/>
      <c r="J45" s="36"/>
      <c r="K45" s="36"/>
      <c r="L45" s="37"/>
      <c r="Z45" s="35"/>
      <c r="AA45" s="36"/>
      <c r="AB45" s="36"/>
      <c r="AC45" s="36"/>
      <c r="AD45" s="37"/>
    </row>
    <row r="46" spans="1:30" s="1" customFormat="1" ht="18" customHeight="1">
      <c r="B46" s="35"/>
      <c r="C46" s="36"/>
      <c r="D46" s="36"/>
      <c r="E46" s="36"/>
      <c r="F46" s="37"/>
      <c r="G46" s="7"/>
      <c r="H46" s="35"/>
      <c r="I46" s="36"/>
      <c r="J46" s="36"/>
      <c r="K46" s="36"/>
      <c r="L46" s="37"/>
      <c r="Z46" s="35"/>
      <c r="AA46" s="36"/>
      <c r="AB46" s="36"/>
      <c r="AC46" s="36"/>
      <c r="AD46" s="37"/>
    </row>
    <row r="47" spans="1:30" s="1" customFormat="1" ht="18" customHeight="1" thickBot="1">
      <c r="B47" s="40"/>
      <c r="C47" s="40"/>
      <c r="D47" s="40"/>
      <c r="E47" s="40"/>
      <c r="F47" s="40"/>
      <c r="G47" s="7"/>
      <c r="H47" s="35"/>
      <c r="I47" s="36"/>
      <c r="J47" s="36"/>
      <c r="K47" s="36"/>
      <c r="L47" s="37"/>
      <c r="Z47" s="35"/>
      <c r="AA47" s="36"/>
      <c r="AB47" s="36"/>
      <c r="AC47" s="36"/>
      <c r="AD47" s="37"/>
    </row>
    <row r="48" spans="1:30" s="1" customFormat="1" ht="30" customHeight="1" thickBot="1">
      <c r="A48" s="39"/>
      <c r="B48" s="30" t="s">
        <v>14</v>
      </c>
      <c r="C48" s="33" t="s">
        <v>11</v>
      </c>
      <c r="D48" s="33" t="s">
        <v>4</v>
      </c>
      <c r="E48" s="33" t="s">
        <v>12</v>
      </c>
      <c r="F48" s="34" t="s">
        <v>5</v>
      </c>
      <c r="G48" s="7"/>
      <c r="H48" s="35"/>
      <c r="I48" s="36"/>
      <c r="J48" s="36"/>
      <c r="K48" s="36"/>
      <c r="L48" s="37"/>
      <c r="Z48" s="35"/>
      <c r="AA48" s="36"/>
      <c r="AB48" s="36"/>
      <c r="AC48" s="36"/>
      <c r="AD48" s="37"/>
    </row>
    <row r="49" spans="1:30" s="1" customFormat="1" ht="18" customHeight="1" thickBot="1">
      <c r="A49" s="39"/>
      <c r="B49" s="20" t="s">
        <v>5</v>
      </c>
      <c r="C49" s="16">
        <f>SUM(C53,C57,C61,C65)</f>
        <v>205397.12799999997</v>
      </c>
      <c r="D49" s="16">
        <f>SUM(D53,D57,D61,D65)</f>
        <v>194979.16800000001</v>
      </c>
      <c r="E49" s="16">
        <f>SUM(E53,E57,E61,E65)</f>
        <v>148717.59999999998</v>
      </c>
      <c r="F49" s="17">
        <f>SUM(F53,F57,F61,F65)</f>
        <v>549093.89599999995</v>
      </c>
      <c r="G49" s="7"/>
      <c r="H49" s="35"/>
      <c r="I49" s="36"/>
      <c r="J49" s="36"/>
      <c r="K49" s="36"/>
      <c r="L49" s="37"/>
      <c r="Z49" s="35"/>
      <c r="AA49" s="36"/>
      <c r="AB49" s="36"/>
      <c r="AC49" s="36"/>
      <c r="AD49" s="37"/>
    </row>
    <row r="50" spans="1:30" s="1" customFormat="1" ht="18" customHeight="1" thickBot="1">
      <c r="A50" s="39"/>
      <c r="B50" s="21">
        <v>1401</v>
      </c>
      <c r="C50" s="22">
        <f t="shared" ref="C50:E52" si="3">+C4-C28</f>
        <v>9152.1999999999971</v>
      </c>
      <c r="D50" s="22">
        <f t="shared" si="3"/>
        <v>5205.5999999999985</v>
      </c>
      <c r="E50" s="22">
        <f t="shared" si="3"/>
        <v>6006.5999999999985</v>
      </c>
      <c r="F50" s="23">
        <f>SUM(C50:E50)</f>
        <v>20364.399999999994</v>
      </c>
      <c r="G50" s="7"/>
      <c r="H50" s="35"/>
      <c r="I50" s="36"/>
      <c r="J50" s="36"/>
      <c r="K50" s="36"/>
      <c r="L50" s="37"/>
      <c r="Z50" s="35"/>
      <c r="AA50" s="36"/>
      <c r="AB50" s="36"/>
      <c r="AC50" s="36"/>
      <c r="AD50" s="37"/>
    </row>
    <row r="51" spans="1:30" s="1" customFormat="1" ht="18" customHeight="1" thickBot="1">
      <c r="A51" s="39"/>
      <c r="B51" s="21">
        <v>1402</v>
      </c>
      <c r="C51" s="22">
        <f t="shared" si="3"/>
        <v>9653.5599999999977</v>
      </c>
      <c r="D51" s="22">
        <f t="shared" si="3"/>
        <v>3755.0799999999981</v>
      </c>
      <c r="E51" s="22">
        <f t="shared" si="3"/>
        <v>12012.560000000001</v>
      </c>
      <c r="F51" s="23">
        <f>SUM(C51:E51)</f>
        <v>25421.199999999997</v>
      </c>
      <c r="G51" s="7"/>
      <c r="H51" s="35"/>
      <c r="I51" s="36"/>
      <c r="J51" s="36"/>
      <c r="K51" s="36"/>
      <c r="L51" s="37"/>
      <c r="Z51" s="35"/>
      <c r="AA51" s="36"/>
      <c r="AB51" s="36"/>
      <c r="AC51" s="36"/>
      <c r="AD51" s="37"/>
    </row>
    <row r="52" spans="1:30" s="1" customFormat="1" ht="18" customHeight="1" thickBot="1">
      <c r="A52" s="39"/>
      <c r="B52" s="21">
        <v>1403</v>
      </c>
      <c r="C52" s="22">
        <f t="shared" si="3"/>
        <v>45097.479999999996</v>
      </c>
      <c r="D52" s="22">
        <f t="shared" si="3"/>
        <v>40897.68</v>
      </c>
      <c r="E52" s="22">
        <f t="shared" si="3"/>
        <v>18976.84</v>
      </c>
      <c r="F52" s="23">
        <f>SUM(C52:E52)</f>
        <v>104972</v>
      </c>
      <c r="G52" s="7"/>
      <c r="H52" s="35"/>
      <c r="I52" s="36"/>
      <c r="J52" s="36"/>
      <c r="K52" s="36"/>
      <c r="L52" s="37"/>
      <c r="Z52" s="35"/>
      <c r="AA52" s="36"/>
      <c r="AB52" s="36"/>
      <c r="AC52" s="36"/>
      <c r="AD52" s="37"/>
    </row>
    <row r="53" spans="1:30" s="1" customFormat="1" ht="18" customHeight="1" thickBot="1">
      <c r="A53" s="39"/>
      <c r="B53" s="24" t="s">
        <v>6</v>
      </c>
      <c r="C53" s="25">
        <f>SUM(C50:C52)</f>
        <v>63903.239999999991</v>
      </c>
      <c r="D53" s="25">
        <f>SUM(D50:D52)</f>
        <v>49858.36</v>
      </c>
      <c r="E53" s="25">
        <f>SUM(E50:E52)</f>
        <v>36996</v>
      </c>
      <c r="F53" s="26">
        <f>SUM(F50:F52)</f>
        <v>150757.59999999998</v>
      </c>
      <c r="G53" s="7"/>
      <c r="H53" s="35"/>
      <c r="I53" s="36"/>
      <c r="J53" s="36"/>
      <c r="K53" s="36"/>
      <c r="L53" s="37"/>
      <c r="Z53" s="35"/>
      <c r="AA53" s="36"/>
      <c r="AB53" s="36"/>
      <c r="AC53" s="36"/>
      <c r="AD53" s="37"/>
    </row>
    <row r="54" spans="1:30" s="1" customFormat="1" ht="18" customHeight="1" thickBot="1">
      <c r="A54" s="39"/>
      <c r="B54" s="21">
        <v>1404</v>
      </c>
      <c r="C54" s="22">
        <f t="shared" ref="C54:E56" si="4">+C8-C32</f>
        <v>8310.7999999999956</v>
      </c>
      <c r="D54" s="22">
        <f t="shared" si="4"/>
        <v>3296.1999999999989</v>
      </c>
      <c r="E54" s="22">
        <f t="shared" si="4"/>
        <v>8021</v>
      </c>
      <c r="F54" s="23">
        <f>SUM(C54:E54)</f>
        <v>19627.999999999993</v>
      </c>
      <c r="G54" s="7"/>
      <c r="H54" s="35"/>
      <c r="I54" s="36"/>
      <c r="J54" s="36"/>
      <c r="K54" s="36"/>
      <c r="L54" s="37"/>
      <c r="Z54" s="35"/>
      <c r="AA54" s="36"/>
      <c r="AB54" s="36"/>
      <c r="AC54" s="36"/>
      <c r="AD54" s="37"/>
    </row>
    <row r="55" spans="1:30" s="1" customFormat="1" ht="18" customHeight="1" thickBot="1">
      <c r="A55" s="39"/>
      <c r="B55" s="21">
        <v>1405</v>
      </c>
      <c r="C55" s="22">
        <f t="shared" si="4"/>
        <v>6382.5999999999985</v>
      </c>
      <c r="D55" s="22">
        <f t="shared" si="4"/>
        <v>6130.32</v>
      </c>
      <c r="E55" s="22">
        <f t="shared" si="4"/>
        <v>11649.119999999995</v>
      </c>
      <c r="F55" s="23">
        <f t="shared" ref="F55:F56" si="5">SUM(C55:E55)</f>
        <v>24162.039999999994</v>
      </c>
      <c r="G55" s="7"/>
      <c r="H55" s="35"/>
      <c r="I55" s="36"/>
      <c r="J55" s="36"/>
      <c r="K55" s="36"/>
      <c r="L55" s="37"/>
      <c r="Z55" s="35"/>
      <c r="AA55" s="36"/>
      <c r="AB55" s="36"/>
      <c r="AC55" s="36"/>
      <c r="AD55" s="37"/>
    </row>
    <row r="56" spans="1:30" s="1" customFormat="1" ht="18" customHeight="1" thickBot="1">
      <c r="A56" s="39"/>
      <c r="B56" s="21">
        <v>1406</v>
      </c>
      <c r="C56" s="22">
        <f t="shared" si="4"/>
        <v>37348.32</v>
      </c>
      <c r="D56" s="22">
        <f t="shared" si="4"/>
        <v>45942.04</v>
      </c>
      <c r="E56" s="22">
        <f t="shared" si="4"/>
        <v>18571.12</v>
      </c>
      <c r="F56" s="23">
        <f t="shared" si="5"/>
        <v>101861.48</v>
      </c>
      <c r="G56" s="7"/>
      <c r="H56" s="35"/>
      <c r="I56" s="36"/>
      <c r="J56" s="36"/>
      <c r="K56" s="36"/>
      <c r="L56" s="37"/>
      <c r="Z56" s="35"/>
      <c r="AA56" s="36"/>
      <c r="AB56" s="36"/>
      <c r="AC56" s="36"/>
      <c r="AD56" s="37"/>
    </row>
    <row r="57" spans="1:30" s="1" customFormat="1" ht="18" customHeight="1" thickBot="1">
      <c r="A57" s="39"/>
      <c r="B57" s="24" t="s">
        <v>7</v>
      </c>
      <c r="C57" s="25">
        <f>SUM(C54:C56)</f>
        <v>52041.719999999994</v>
      </c>
      <c r="D57" s="25">
        <f>SUM(D54:D56)</f>
        <v>55368.56</v>
      </c>
      <c r="E57" s="25">
        <f>SUM(E54:E56)</f>
        <v>38241.239999999991</v>
      </c>
      <c r="F57" s="26">
        <f>SUM(F54:F56)</f>
        <v>145651.51999999999</v>
      </c>
      <c r="G57" s="7"/>
      <c r="H57" s="35"/>
      <c r="I57" s="36"/>
      <c r="J57" s="36"/>
      <c r="K57" s="36"/>
      <c r="L57" s="37"/>
      <c r="Z57" s="35"/>
      <c r="AA57" s="36"/>
      <c r="AB57" s="36"/>
      <c r="AC57" s="36"/>
      <c r="AD57" s="37"/>
    </row>
    <row r="58" spans="1:30" s="1" customFormat="1" ht="18" customHeight="1" thickBot="1">
      <c r="A58" s="39"/>
      <c r="B58" s="21">
        <v>1407</v>
      </c>
      <c r="C58" s="22">
        <f t="shared" ref="C58:E60" si="6">+C12-C36</f>
        <v>8479</v>
      </c>
      <c r="D58" s="22">
        <f t="shared" si="6"/>
        <v>8345.1999999999971</v>
      </c>
      <c r="E58" s="22">
        <f t="shared" si="6"/>
        <v>4789.5999999999985</v>
      </c>
      <c r="F58" s="23">
        <f>SUM(C58:E58)</f>
        <v>21613.799999999996</v>
      </c>
      <c r="G58" s="7"/>
      <c r="H58" s="35"/>
      <c r="I58" s="36"/>
      <c r="J58" s="36"/>
      <c r="K58" s="36"/>
      <c r="L58" s="37"/>
      <c r="Z58" s="35"/>
      <c r="AA58" s="36"/>
      <c r="AB58" s="36"/>
      <c r="AC58" s="36"/>
      <c r="AD58" s="37"/>
    </row>
    <row r="59" spans="1:30" s="1" customFormat="1" ht="18" customHeight="1" thickBot="1">
      <c r="A59" s="39"/>
      <c r="B59" s="21">
        <v>1408</v>
      </c>
      <c r="C59" s="22">
        <f t="shared" si="6"/>
        <v>20644.288</v>
      </c>
      <c r="D59" s="22">
        <f t="shared" si="6"/>
        <v>17860.288</v>
      </c>
      <c r="E59" s="22">
        <f t="shared" si="6"/>
        <v>31180.799999999999</v>
      </c>
      <c r="F59" s="23">
        <f>SUM(C59:E59)</f>
        <v>69685.376000000004</v>
      </c>
      <c r="G59" s="7"/>
      <c r="H59" s="35"/>
      <c r="I59" s="36"/>
      <c r="J59" s="36"/>
      <c r="K59" s="36"/>
      <c r="L59" s="37"/>
      <c r="Z59" s="35"/>
      <c r="AA59" s="36"/>
      <c r="AB59" s="36"/>
      <c r="AC59" s="36"/>
      <c r="AD59" s="37"/>
    </row>
    <row r="60" spans="1:30" s="1" customFormat="1" ht="18" customHeight="1" thickBot="1">
      <c r="A60" s="39"/>
      <c r="B60" s="21">
        <v>1409</v>
      </c>
      <c r="C60" s="22">
        <f t="shared" si="6"/>
        <v>3443.1999999999989</v>
      </c>
      <c r="D60" s="22">
        <f t="shared" si="6"/>
        <v>8143.5999999999985</v>
      </c>
      <c r="E60" s="22">
        <f t="shared" si="6"/>
        <v>2364.6000000000004</v>
      </c>
      <c r="F60" s="23">
        <f>SUM(C60:E60)</f>
        <v>13951.399999999998</v>
      </c>
      <c r="G60" s="7"/>
      <c r="H60" s="35"/>
      <c r="I60" s="36"/>
      <c r="J60" s="36"/>
      <c r="K60" s="36"/>
      <c r="L60" s="37"/>
      <c r="Z60" s="35"/>
      <c r="AA60" s="36"/>
      <c r="AB60" s="36"/>
      <c r="AC60" s="36"/>
      <c r="AD60" s="37"/>
    </row>
    <row r="61" spans="1:30" s="1" customFormat="1" ht="18" customHeight="1" thickBot="1">
      <c r="A61" s="39"/>
      <c r="B61" s="24" t="s">
        <v>8</v>
      </c>
      <c r="C61" s="25">
        <f>SUM(C58:C60)</f>
        <v>32566.487999999998</v>
      </c>
      <c r="D61" s="25">
        <f>SUM(D58:D60)</f>
        <v>34349.087999999996</v>
      </c>
      <c r="E61" s="25">
        <f>SUM(E58:E60)</f>
        <v>38334.999999999993</v>
      </c>
      <c r="F61" s="26">
        <f>SUM(F58:F60)</f>
        <v>105250.576</v>
      </c>
      <c r="G61" s="7"/>
      <c r="H61" s="35"/>
      <c r="I61" s="36"/>
      <c r="J61" s="36"/>
      <c r="K61" s="36"/>
      <c r="L61" s="37"/>
      <c r="Z61" s="35"/>
      <c r="AA61" s="36"/>
      <c r="AB61" s="36"/>
      <c r="AC61" s="36"/>
      <c r="AD61" s="37"/>
    </row>
    <row r="62" spans="1:30" s="1" customFormat="1" ht="18" customHeight="1" thickBot="1">
      <c r="A62" s="39"/>
      <c r="B62" s="21">
        <v>1410</v>
      </c>
      <c r="C62" s="22">
        <f t="shared" ref="C62:E64" si="7">+C16-C40</f>
        <v>35724.519999999997</v>
      </c>
      <c r="D62" s="22">
        <f t="shared" si="7"/>
        <v>38860.800000000003</v>
      </c>
      <c r="E62" s="22">
        <f t="shared" si="7"/>
        <v>19748.72</v>
      </c>
      <c r="F62" s="23">
        <f>SUM(C62:E62)</f>
        <v>94334.040000000008</v>
      </c>
      <c r="G62" s="7"/>
      <c r="H62" s="35"/>
      <c r="I62" s="36"/>
      <c r="J62" s="36"/>
      <c r="K62" s="36"/>
      <c r="L62" s="37"/>
      <c r="Z62" s="35"/>
      <c r="AA62" s="36"/>
      <c r="AB62" s="36"/>
      <c r="AC62" s="36"/>
      <c r="AD62" s="37"/>
    </row>
    <row r="63" spans="1:30" s="1" customFormat="1" ht="18" customHeight="1" thickBot="1">
      <c r="A63" s="39"/>
      <c r="B63" s="21">
        <v>1411</v>
      </c>
      <c r="C63" s="22">
        <f t="shared" si="7"/>
        <v>13663.160000000003</v>
      </c>
      <c r="D63" s="22">
        <f t="shared" si="7"/>
        <v>8042.1599999999962</v>
      </c>
      <c r="E63" s="22">
        <f t="shared" si="7"/>
        <v>10999.239999999998</v>
      </c>
      <c r="F63" s="23">
        <f>SUM(C63:E63)</f>
        <v>32704.559999999998</v>
      </c>
      <c r="G63" s="7"/>
      <c r="H63" s="35"/>
      <c r="I63" s="36"/>
      <c r="J63" s="36"/>
      <c r="K63" s="36"/>
      <c r="L63" s="37"/>
      <c r="Z63" s="35"/>
      <c r="AA63" s="36"/>
      <c r="AB63" s="36"/>
      <c r="AC63" s="36"/>
      <c r="AD63" s="37"/>
    </row>
    <row r="64" spans="1:30" s="1" customFormat="1" ht="18" customHeight="1" thickBot="1">
      <c r="A64" s="39"/>
      <c r="B64" s="21">
        <v>1412</v>
      </c>
      <c r="C64" s="22">
        <f t="shared" si="7"/>
        <v>7498</v>
      </c>
      <c r="D64" s="22">
        <f t="shared" si="7"/>
        <v>8500.1999999999971</v>
      </c>
      <c r="E64" s="22">
        <f t="shared" si="7"/>
        <v>4397.3999999999978</v>
      </c>
      <c r="F64" s="23">
        <f>SUM(C64:E64)</f>
        <v>20395.599999999995</v>
      </c>
      <c r="G64" s="7"/>
      <c r="H64" s="35"/>
      <c r="I64" s="36"/>
      <c r="J64" s="36"/>
      <c r="K64" s="36"/>
      <c r="L64" s="37"/>
      <c r="Z64" s="35"/>
      <c r="AA64" s="36"/>
      <c r="AB64" s="36"/>
      <c r="AC64" s="36"/>
      <c r="AD64" s="37"/>
    </row>
    <row r="65" spans="1:30" s="1" customFormat="1" ht="18" customHeight="1" thickBot="1">
      <c r="A65" s="39"/>
      <c r="B65" s="27" t="s">
        <v>9</v>
      </c>
      <c r="C65" s="25">
        <f>SUM(C62:C64)</f>
        <v>56885.68</v>
      </c>
      <c r="D65" s="25">
        <f>SUM(D62:D64)</f>
        <v>55403.159999999996</v>
      </c>
      <c r="E65" s="25">
        <f>SUM(E62:E64)</f>
        <v>35145.360000000001</v>
      </c>
      <c r="F65" s="26">
        <f>SUM(F62:F64)</f>
        <v>147434.20000000001</v>
      </c>
      <c r="G65" s="7"/>
      <c r="H65" s="35"/>
      <c r="I65" s="36"/>
      <c r="J65" s="36"/>
      <c r="K65" s="36"/>
      <c r="L65" s="37"/>
      <c r="Z65" s="35"/>
      <c r="AA65" s="36"/>
      <c r="AB65" s="36"/>
      <c r="AC65" s="36"/>
      <c r="AD65" s="37"/>
    </row>
    <row r="66" spans="1:30" s="1" customFormat="1" ht="18" customHeight="1" thickBot="1">
      <c r="A66" s="39"/>
      <c r="B66" s="20" t="s">
        <v>10</v>
      </c>
      <c r="C66" s="28">
        <f>+C49/$F$49</f>
        <v>0.37406558240086496</v>
      </c>
      <c r="D66" s="28">
        <f>+D49/$F$49</f>
        <v>0.35509257964870916</v>
      </c>
      <c r="E66" s="28">
        <f>+E49/$F$49</f>
        <v>0.27084183795042588</v>
      </c>
      <c r="F66" s="29">
        <f>+F49/$F$3</f>
        <v>0.4668772747872415</v>
      </c>
      <c r="G66" s="7"/>
      <c r="H66" s="35"/>
      <c r="I66" s="36"/>
      <c r="J66" s="36"/>
      <c r="K66" s="36"/>
      <c r="L66" s="37"/>
      <c r="Z66" s="35"/>
      <c r="AA66" s="36"/>
      <c r="AB66" s="36"/>
      <c r="AC66" s="36"/>
      <c r="AD66" s="37"/>
    </row>
    <row r="67" spans="1:30" s="1" customFormat="1" ht="18" customHeight="1">
      <c r="B67" s="35"/>
      <c r="C67" s="36"/>
      <c r="D67" s="36"/>
      <c r="E67" s="36"/>
      <c r="F67" s="37"/>
      <c r="G67" s="7"/>
      <c r="H67" s="35"/>
      <c r="I67" s="36"/>
      <c r="J67" s="36"/>
      <c r="K67" s="36"/>
      <c r="L67" s="37"/>
      <c r="Z67" s="35"/>
      <c r="AA67" s="36"/>
      <c r="AB67" s="36"/>
      <c r="AC67" s="36"/>
      <c r="AD67" s="37"/>
    </row>
    <row r="68" spans="1:30" s="1" customFormat="1" ht="18" customHeight="1">
      <c r="B68" s="35"/>
      <c r="C68" s="36"/>
      <c r="D68" s="36"/>
      <c r="E68" s="36"/>
      <c r="F68" s="37"/>
      <c r="G68" s="7"/>
      <c r="H68" s="35"/>
      <c r="I68" s="36"/>
      <c r="J68" s="36"/>
      <c r="K68" s="36"/>
      <c r="L68" s="37"/>
      <c r="Z68" s="35"/>
      <c r="AA68" s="36"/>
      <c r="AB68" s="36"/>
      <c r="AC68" s="36"/>
      <c r="AD68" s="37"/>
    </row>
    <row r="69" spans="1:30" s="1" customFormat="1">
      <c r="G69" s="7"/>
    </row>
    <row r="70" spans="1:30">
      <c r="A70" s="13" t="s">
        <v>15</v>
      </c>
      <c r="B70" s="12"/>
      <c r="D70" s="15" t="s">
        <v>0</v>
      </c>
      <c r="E70" s="15"/>
      <c r="F70" s="9"/>
      <c r="G70" s="10"/>
      <c r="H70" s="14" t="s">
        <v>3</v>
      </c>
      <c r="I70" s="11" t="s">
        <v>1</v>
      </c>
      <c r="J70" s="11"/>
      <c r="K70" s="11"/>
      <c r="L70" s="1"/>
    </row>
    <row r="71" spans="1:30" ht="15" hidden="1" customHeight="1">
      <c r="L71" s="2"/>
    </row>
    <row r="72" spans="1:30" ht="15" hidden="1" customHeight="1">
      <c r="L72" s="2"/>
    </row>
    <row r="73" spans="1:30" ht="15" hidden="1" customHeight="1">
      <c r="L73" s="2"/>
    </row>
    <row r="74" spans="1:30" ht="15" hidden="1" customHeight="1">
      <c r="L74" s="2"/>
    </row>
    <row r="75" spans="1:30" ht="15" hidden="1" customHeight="1"/>
    <row r="76" spans="1:30" ht="15" hidden="1" customHeight="1"/>
    <row r="77" spans="1:30" ht="15" hidden="1" customHeight="1"/>
    <row r="78" spans="1:30" ht="15" hidden="1" customHeight="1"/>
    <row r="79" spans="1:30" ht="15" hidden="1" customHeight="1"/>
    <row r="80" spans="1:30" ht="15" hidden="1" customHeight="1"/>
    <row r="81" ht="15" hidden="1" customHeight="1"/>
    <row r="82" ht="15" hidden="1" customHeight="1"/>
    <row r="83" ht="15" hidden="1" customHeight="1"/>
    <row r="84" ht="15" hidden="1" customHeight="1"/>
    <row r="85" ht="15" hidden="1" customHeight="1"/>
    <row r="86" ht="15" hidden="1" customHeight="1"/>
    <row r="87" ht="15" hidden="1" customHeight="1"/>
    <row r="88" ht="15" hidden="1" customHeight="1"/>
    <row r="89" ht="15" hidden="1" customHeight="1"/>
    <row r="90" ht="15" hidden="1" customHeight="1"/>
    <row r="91" ht="15" hidden="1" customHeight="1"/>
    <row r="92" ht="15" hidden="1" customHeight="1"/>
    <row r="93" ht="15" hidden="1" customHeight="1"/>
    <row r="94" ht="15" hidden="1" customHeight="1"/>
    <row r="95" ht="15" hidden="1" customHeight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</sheetData>
  <mergeCells count="5">
    <mergeCell ref="A2:A20"/>
    <mergeCell ref="A26:A44"/>
    <mergeCell ref="A48:A66"/>
    <mergeCell ref="B25:F25"/>
    <mergeCell ref="B47:F47"/>
  </mergeCells>
  <conditionalFormatting sqref="C20:E24 C45:E46 C67:E6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1:K68 C44:E44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21:AC68 C66:E6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D70" r:id="rId1"/>
    <hyperlink ref="I70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2014-10-31T12:25:09Z</dcterms:modified>
</cp:coreProperties>
</file>