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1333EE8A-1197-418C-A4EB-7599293553F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xample 1" sheetId="1" r:id="rId1"/>
    <sheet name="Example 2" sheetId="3" r:id="rId2"/>
    <sheet name="Example 3" sheetId="4" r:id="rId3"/>
  </sheets>
  <definedNames>
    <definedName name="RankList" localSheetId="1">'Example 2'!#REF!</definedName>
    <definedName name="RankList" localSheetId="2">'Example 3'!#REF!</definedName>
    <definedName name="RankList">'Example 1'!#REF!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3" l="1"/>
  <c r="E10" i="3"/>
  <c r="E9" i="3"/>
  <c r="E8" i="3"/>
  <c r="E7" i="3"/>
  <c r="E6" i="3"/>
  <c r="E5" i="3"/>
  <c r="E4" i="3"/>
  <c r="D21" i="3"/>
  <c r="C21" i="3"/>
  <c r="C20" i="3"/>
  <c r="C19" i="3"/>
  <c r="E19" i="3" s="1"/>
  <c r="C18" i="3"/>
  <c r="E18" i="3" s="1"/>
  <c r="C17" i="3"/>
  <c r="E17" i="3" s="1"/>
  <c r="D16" i="3"/>
  <c r="C16" i="3"/>
  <c r="B16" i="3"/>
  <c r="C15" i="3"/>
  <c r="E15" i="3" s="1"/>
  <c r="C14" i="3"/>
  <c r="E14" i="3" s="1"/>
  <c r="F11" i="4"/>
  <c r="D11" i="4"/>
  <c r="C11" i="4"/>
  <c r="F10" i="4"/>
  <c r="E10" i="4"/>
  <c r="C10" i="4"/>
  <c r="C9" i="4"/>
  <c r="F9" i="4" s="1"/>
  <c r="I4" i="4" s="1"/>
  <c r="F8" i="4"/>
  <c r="C8" i="4"/>
  <c r="C7" i="4"/>
  <c r="F7" i="4" s="1"/>
  <c r="D6" i="4"/>
  <c r="C6" i="4"/>
  <c r="B6" i="4"/>
  <c r="F6" i="4" s="1"/>
  <c r="F5" i="4"/>
  <c r="C5" i="4"/>
  <c r="F4" i="4"/>
  <c r="C4" i="4"/>
  <c r="E21" i="3" l="1"/>
  <c r="E16" i="3"/>
  <c r="E20" i="3"/>
  <c r="D11" i="3"/>
  <c r="C11" i="3"/>
  <c r="C10" i="3"/>
  <c r="C9" i="3"/>
  <c r="C8" i="3"/>
  <c r="C7" i="3"/>
  <c r="D6" i="3"/>
  <c r="C6" i="3"/>
  <c r="B6" i="3"/>
  <c r="C5" i="3"/>
  <c r="C4" i="3"/>
  <c r="D11" i="1" l="1"/>
  <c r="C11" i="1"/>
  <c r="E10" i="1"/>
  <c r="C10" i="1"/>
  <c r="C9" i="1"/>
  <c r="C8" i="1"/>
  <c r="C7" i="1"/>
  <c r="D6" i="1"/>
  <c r="C6" i="1"/>
  <c r="B6" i="1"/>
  <c r="C5" i="1"/>
  <c r="C4" i="1"/>
  <c r="F5" i="1" l="1"/>
  <c r="F6" i="1"/>
  <c r="F7" i="1"/>
  <c r="F8" i="1"/>
  <c r="F9" i="1"/>
  <c r="F10" i="1"/>
  <c r="F11" i="1"/>
  <c r="F4" i="1"/>
</calcChain>
</file>

<file path=xl/sharedStrings.xml><?xml version="1.0" encoding="utf-8"?>
<sst xmlns="http://schemas.openxmlformats.org/spreadsheetml/2006/main" count="69" uniqueCount="19">
  <si>
    <t>Click Here To Subscribe</t>
  </si>
  <si>
    <t>www.myexcelonline.com/courses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</si>
  <si>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</si>
  <si>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</si>
  <si>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</si>
  <si>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</si>
  <si>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</si>
  <si>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</si>
  <si>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</si>
  <si>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</si>
  <si>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</si>
  <si>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</si>
  <si>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</si>
  <si>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Q1</t>
  </si>
  <si>
    <t>Q2</t>
  </si>
  <si>
    <t>Q4</t>
  </si>
  <si>
    <t>TOTAL</t>
  </si>
  <si>
    <t>Q3</t>
  </si>
  <si>
    <t>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</si>
</sst>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;\-#,##0\ "/>
    <numFmt numFmtId="166" formatCode="#,##0_ ;[Red]\-#,##0\ "/>
  </numFmts>
  <fonts count="2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/>
      <top style="thick">
        <color theme="0"/>
      </top>
      <bottom style="thin">
        <color theme="4" tint="0.39997558519241921"/>
      </bottom>
      <diagonal/>
    </border>
    <border>
      <left style="thin">
        <color rgb="FFFFFFFF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FFFFFF"/>
      </left>
      <right/>
      <top style="thin">
        <color theme="0"/>
      </top>
      <bottom style="thin">
        <color theme="4" tint="0.39997558519241921"/>
      </bottom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rgb="FFFFFFFF"/>
      </bottom>
      <diagonal/>
    </border>
    <border>
      <left style="thin">
        <color theme="0"/>
      </left>
      <right/>
      <top style="thick">
        <color theme="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ck">
        <color theme="0"/>
      </top>
      <bottom style="thin">
        <color rgb="FFFFFFFF"/>
      </bottom>
      <diagonal/>
    </border>
    <border>
      <left style="thin">
        <color rgb="FFFFFFFF"/>
      </left>
      <right/>
      <top style="thin">
        <color theme="4" tint="0.39997558519241921"/>
      </top>
      <bottom/>
      <diagonal/>
    </border>
    <border>
      <left style="thin">
        <color theme="0"/>
      </left>
      <right/>
      <top style="thin">
        <color theme="4" tint="0.39997558519241921"/>
      </top>
      <bottom/>
      <diagonal/>
    </border>
    <border>
      <left style="thin">
        <color theme="0"/>
      </left>
      <right style="thin">
        <color rgb="FFFFFFFF"/>
      </right>
      <top style="thin">
        <color theme="4" tint="0.39997558519241921"/>
      </top>
      <bottom/>
      <diagonal/>
    </border>
    <border>
      <left style="thin">
        <color rgb="FFFFFFFF"/>
      </left>
      <right/>
      <top style="thick">
        <color theme="0"/>
      </top>
      <bottom/>
      <diagonal/>
    </border>
    <border>
      <left style="thin">
        <color theme="0"/>
      </left>
      <right style="thin">
        <color rgb="FFFFFFFF"/>
      </right>
      <top style="thick">
        <color theme="0"/>
      </top>
      <bottom/>
      <diagonal/>
    </border>
    <border>
      <left style="thin">
        <color rgb="FFFFFFFF"/>
      </left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12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5" fillId="4" borderId="0" xfId="0" applyFont="1" applyFill="1" applyBorder="1" applyAlignment="1"/>
    <xf numFmtId="0" fontId="14" fillId="4" borderId="0" xfId="0" applyFont="1" applyFill="1" applyAlignment="1">
      <alignment horizontal="right" vertical="center"/>
    </xf>
    <xf numFmtId="0" fontId="7" fillId="4" borderId="0" xfId="1" applyFill="1" applyAlignment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right" vertical="center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165" fontId="20" fillId="0" borderId="1" xfId="2" applyNumberFormat="1" applyFont="1" applyFill="1" applyBorder="1" applyAlignment="1">
      <alignment horizontal="center" vertical="center" wrapText="1"/>
    </xf>
    <xf numFmtId="166" fontId="13" fillId="0" borderId="2" xfId="2" applyNumberFormat="1" applyFont="1" applyFill="1" applyBorder="1" applyAlignment="1">
      <alignment horizontal="center"/>
    </xf>
    <xf numFmtId="166" fontId="13" fillId="0" borderId="3" xfId="2" applyNumberFormat="1" applyFont="1" applyFill="1" applyBorder="1" applyAlignment="1">
      <alignment horizontal="center"/>
    </xf>
    <xf numFmtId="166" fontId="19" fillId="0" borderId="2" xfId="2" applyNumberFormat="1" applyFont="1" applyFill="1" applyBorder="1" applyAlignment="1">
      <alignment horizontal="center"/>
    </xf>
    <xf numFmtId="0" fontId="20" fillId="5" borderId="8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166" fontId="13" fillId="6" borderId="7" xfId="2" applyNumberFormat="1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14" fontId="20" fillId="5" borderId="15" xfId="0" applyNumberFormat="1" applyFont="1" applyFill="1" applyBorder="1" applyAlignment="1">
      <alignment horizontal="center" vertical="center" wrapText="1"/>
    </xf>
    <xf numFmtId="165" fontId="20" fillId="5" borderId="15" xfId="2" applyNumberFormat="1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/>
    </xf>
    <xf numFmtId="166" fontId="13" fillId="6" borderId="2" xfId="2" applyNumberFormat="1" applyFont="1" applyFill="1" applyBorder="1" applyAlignment="1">
      <alignment horizontal="center"/>
    </xf>
    <xf numFmtId="166" fontId="19" fillId="6" borderId="18" xfId="2" applyNumberFormat="1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166" fontId="13" fillId="0" borderId="3" xfId="2" applyNumberFormat="1" applyFont="1" applyBorder="1" applyAlignment="1">
      <alignment horizontal="center"/>
    </xf>
    <xf numFmtId="166" fontId="13" fillId="0" borderId="2" xfId="2" applyNumberFormat="1" applyFont="1" applyBorder="1" applyAlignment="1">
      <alignment horizontal="center"/>
    </xf>
    <xf numFmtId="166" fontId="19" fillId="0" borderId="18" xfId="2" applyNumberFormat="1" applyFont="1" applyBorder="1" applyAlignment="1">
      <alignment horizontal="center"/>
    </xf>
    <xf numFmtId="0" fontId="13" fillId="6" borderId="19" xfId="0" applyFont="1" applyFill="1" applyBorder="1" applyAlignment="1">
      <alignment horizontal="center"/>
    </xf>
    <xf numFmtId="166" fontId="13" fillId="6" borderId="3" xfId="2" applyNumberFormat="1" applyFont="1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166" fontId="13" fillId="0" borderId="11" xfId="2" applyNumberFormat="1" applyFont="1" applyBorder="1" applyAlignment="1">
      <alignment horizontal="center"/>
    </xf>
    <xf numFmtId="166" fontId="13" fillId="0" borderId="12" xfId="2" applyNumberFormat="1" applyFont="1" applyBorder="1" applyAlignment="1">
      <alignment horizontal="center"/>
    </xf>
    <xf numFmtId="166" fontId="19" fillId="0" borderId="13" xfId="2" applyNumberFormat="1" applyFont="1" applyBorder="1" applyAlignment="1">
      <alignment horizontal="center"/>
    </xf>
    <xf numFmtId="0" fontId="7" fillId="4" borderId="0" xfId="1" applyFill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#,##0_ ;[Red]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#,##0_ ;[Red]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#,##0_ ;[Red]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#,##0_ ;[Red]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#,##0_ ;[Red]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627062</xdr:colOff>
      <xdr:row>1</xdr:row>
      <xdr:rowOff>57150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5897562" cy="6127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Replace the #REF!   </a:t>
          </a:r>
          <a:endParaRPr lang="en-AU" sz="14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5</xdr:col>
      <xdr:colOff>658814</xdr:colOff>
      <xdr:row>0</xdr:row>
      <xdr:rowOff>26762</xdr:rowOff>
    </xdr:from>
    <xdr:to>
      <xdr:col>8</xdr:col>
      <xdr:colOff>501649</xdr:colOff>
      <xdr:row>0</xdr:row>
      <xdr:rowOff>439738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9314" y="26762"/>
          <a:ext cx="1898648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627062</xdr:colOff>
      <xdr:row>1</xdr:row>
      <xdr:rowOff>57150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79AA7315-C696-425A-9D85-14499F89F112}"/>
            </a:ext>
          </a:extLst>
        </xdr:cNvPr>
        <xdr:cNvSpPr/>
      </xdr:nvSpPr>
      <xdr:spPr>
        <a:xfrm>
          <a:off x="0" y="0"/>
          <a:ext cx="5722937" cy="6096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Replace the #REF!   </a:t>
          </a:r>
          <a:endParaRPr lang="en-AU" sz="14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5</xdr:col>
      <xdr:colOff>658814</xdr:colOff>
      <xdr:row>0</xdr:row>
      <xdr:rowOff>26762</xdr:rowOff>
    </xdr:from>
    <xdr:to>
      <xdr:col>8</xdr:col>
      <xdr:colOff>501649</xdr:colOff>
      <xdr:row>0</xdr:row>
      <xdr:rowOff>439738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80B441-1B65-4B2F-9BF9-E42E0B1AE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689" y="26762"/>
          <a:ext cx="1900235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627062</xdr:colOff>
      <xdr:row>1</xdr:row>
      <xdr:rowOff>57150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B906C8D0-5A3C-4AE6-BD74-53C52837291D}"/>
            </a:ext>
          </a:extLst>
        </xdr:cNvPr>
        <xdr:cNvSpPr/>
      </xdr:nvSpPr>
      <xdr:spPr>
        <a:xfrm>
          <a:off x="0" y="0"/>
          <a:ext cx="5722937" cy="6096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Replace the #REF!   </a:t>
          </a:r>
          <a:endParaRPr lang="en-AU" sz="14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5</xdr:col>
      <xdr:colOff>658814</xdr:colOff>
      <xdr:row>0</xdr:row>
      <xdr:rowOff>26762</xdr:rowOff>
    </xdr:from>
    <xdr:to>
      <xdr:col>8</xdr:col>
      <xdr:colOff>501649</xdr:colOff>
      <xdr:row>0</xdr:row>
      <xdr:rowOff>439738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3DE53D-E785-4D81-AE44-A683F0DD2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689" y="26762"/>
          <a:ext cx="1900235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F11" headerRowDxfId="14" dataDxfId="13" tableBorderDxfId="12">
  <tableColumns count="6">
    <tableColumn id="1" xr3:uid="{00000000-0010-0000-0000-000001000000}" name="CUSTOMER" totalsRowLabel="Total" dataDxfId="11" totalsRowDxfId="10"/>
    <tableColumn id="2" xr3:uid="{00000000-0010-0000-0000-000002000000}" name="Q1" totalsRowFunction="average" dataDxfId="9" totalsRowDxfId="8" dataCellStyle="Comma"/>
    <tableColumn id="3" xr3:uid="{00000000-0010-0000-0000-000003000000}" name="Q2" dataDxfId="7" totalsRowDxfId="6" dataCellStyle="Comma"/>
    <tableColumn id="4" xr3:uid="{00000000-0010-0000-0000-000004000000}" name="Q3" dataDxfId="5" totalsRowDxfId="4" dataCellStyle="Comma"/>
    <tableColumn id="5" xr3:uid="{00000000-0010-0000-0000-000005000000}" name="Q4" dataDxfId="3" totalsRowDxfId="2" dataCellStyle="Comma"/>
    <tableColumn id="6" xr3:uid="{00000000-0010-0000-0000-000006000000}" name="TOTAL" totalsRowFunction="sum" dataDxfId="1" totalsRowDxfId="0" dataCellStyle="Comma">
      <calculatedColumnFormula>SUM(Table1[[#This Row],[Q1]:[Q4]])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S40"/>
  <sheetViews>
    <sheetView showGridLines="0" tabSelected="1" zoomScale="120" zoomScaleNormal="120" workbookViewId="0">
      <selection activeCell="A3" sqref="A3"/>
    </sheetView>
  </sheetViews>
  <sheetFormatPr defaultColWidth="0" defaultRowHeight="15" zeroHeight="1"/>
  <cols>
    <col min="1" max="1" width="21.42578125" style="20" customWidth="1"/>
    <col min="2" max="2" width="14" style="20" customWidth="1"/>
    <col min="3" max="3" width="15.5703125" style="20" customWidth="1"/>
    <col min="4" max="4" width="13" style="20" customWidth="1"/>
    <col min="5" max="5" width="12.42578125" style="20" customWidth="1"/>
    <col min="6" max="6" width="13" style="20" customWidth="1"/>
    <col min="7" max="7" width="4.7109375" style="20" customWidth="1"/>
    <col min="8" max="8" width="13.140625" style="20" customWidth="1"/>
    <col min="9" max="9" width="16.28515625" style="20" customWidth="1"/>
    <col min="10" max="10" width="7" style="20" customWidth="1"/>
    <col min="11" max="11" width="11.28515625" style="20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5"/>
      <c r="J1" s="6"/>
    </row>
    <row r="2" spans="1:19" s="1" customFormat="1" ht="21" customHeight="1">
      <c r="A2" s="5"/>
      <c r="J2" s="7"/>
    </row>
    <row r="3" spans="1:19" s="1" customFormat="1" ht="16.5" thickBot="1">
      <c r="A3" s="30" t="s">
        <v>2</v>
      </c>
      <c r="B3" s="31" t="s">
        <v>13</v>
      </c>
      <c r="C3" s="32" t="s">
        <v>14</v>
      </c>
      <c r="D3" s="33" t="s">
        <v>17</v>
      </c>
      <c r="E3" s="31" t="s">
        <v>15</v>
      </c>
      <c r="F3" s="31" t="s">
        <v>16</v>
      </c>
    </row>
    <row r="4" spans="1:19" s="8" customFormat="1" ht="20.25" thickTop="1" thickBot="1">
      <c r="A4" s="28" t="s">
        <v>3</v>
      </c>
      <c r="B4" s="34">
        <v>52295</v>
      </c>
      <c r="C4" s="34" t="e">
        <f>#REF!+11300</f>
        <v>#REF!</v>
      </c>
      <c r="D4" s="34">
        <v>15684</v>
      </c>
      <c r="E4" s="34">
        <v>66089</v>
      </c>
      <c r="F4" s="36" t="e">
        <f>SUM(Table1[[#This Row],[Q1]:[Q4]])</f>
        <v>#REF!</v>
      </c>
    </row>
    <row r="5" spans="1:19" s="8" customFormat="1" ht="20.25" thickTop="1" thickBot="1">
      <c r="A5" s="29" t="s">
        <v>4</v>
      </c>
      <c r="B5" s="35">
        <v>42934</v>
      </c>
      <c r="C5" s="34" t="e">
        <f>#REF!+10025</f>
        <v>#REF!</v>
      </c>
      <c r="D5" s="35">
        <v>12754</v>
      </c>
      <c r="E5" s="35">
        <v>64842</v>
      </c>
      <c r="F5" s="36" t="e">
        <f>SUM(Table1[[#This Row],[Q1]:[Q4]])</f>
        <v>#REF!</v>
      </c>
    </row>
    <row r="6" spans="1:19" s="8" customFormat="1" ht="20.25" thickTop="1" thickBot="1">
      <c r="A6" s="29" t="s">
        <v>5</v>
      </c>
      <c r="B6" s="34" t="e">
        <f>#REF!+10000</f>
        <v>#REF!</v>
      </c>
      <c r="C6" s="34" t="e">
        <f>#REF!+10190</f>
        <v>#REF!</v>
      </c>
      <c r="D6" s="34" t="e">
        <f>#REF!+10000</f>
        <v>#REF!</v>
      </c>
      <c r="E6" s="35">
        <v>25882</v>
      </c>
      <c r="F6" s="36" t="e">
        <f>SUM(Table1[[#This Row],[Q1]:[Q4]])</f>
        <v>#REF!</v>
      </c>
    </row>
    <row r="7" spans="1:19" s="8" customFormat="1" ht="20.25" thickTop="1" thickBot="1">
      <c r="A7" s="29" t="s">
        <v>6</v>
      </c>
      <c r="B7" s="35">
        <v>24836</v>
      </c>
      <c r="C7" s="34" t="e">
        <f>#REF!+10055</f>
        <v>#REF!</v>
      </c>
      <c r="D7" s="35">
        <v>29874</v>
      </c>
      <c r="E7" s="35">
        <v>51397</v>
      </c>
      <c r="F7" s="36" t="e">
        <f>SUM(Table1[[#This Row],[Q1]:[Q4]])</f>
        <v>#REF!</v>
      </c>
    </row>
    <row r="8" spans="1:19" s="8" customFormat="1" ht="20.25" thickTop="1" thickBot="1">
      <c r="A8" s="29" t="s">
        <v>7</v>
      </c>
      <c r="B8" s="35">
        <v>91078</v>
      </c>
      <c r="C8" s="34" t="e">
        <f>#REF!+10364</f>
        <v>#REF!</v>
      </c>
      <c r="D8" s="35">
        <v>79100</v>
      </c>
      <c r="E8" s="35">
        <v>28348</v>
      </c>
      <c r="F8" s="36" t="e">
        <f>SUM(Table1[[#This Row],[Q1]:[Q4]])</f>
        <v>#REF!</v>
      </c>
    </row>
    <row r="9" spans="1:19" s="8" customFormat="1" ht="20.25" thickTop="1" thickBot="1">
      <c r="A9" s="29" t="s">
        <v>8</v>
      </c>
      <c r="B9" s="35">
        <v>90242</v>
      </c>
      <c r="C9" s="34" t="e">
        <f>#REF!+12600</f>
        <v>#REF!</v>
      </c>
      <c r="D9" s="35">
        <v>92283</v>
      </c>
      <c r="E9" s="35">
        <v>71753</v>
      </c>
      <c r="F9" s="36" t="e">
        <f>SUM(Table1[[#This Row],[Q1]:[Q4]])</f>
        <v>#REF!</v>
      </c>
    </row>
    <row r="10" spans="1:19" s="8" customFormat="1" ht="20.25" thickTop="1" thickBot="1">
      <c r="A10" s="29" t="s">
        <v>9</v>
      </c>
      <c r="B10" s="35">
        <v>98216</v>
      </c>
      <c r="C10" s="34" t="e">
        <f>#REF!+13000</f>
        <v>#REF!</v>
      </c>
      <c r="D10" s="35">
        <v>72343</v>
      </c>
      <c r="E10" s="34" t="e">
        <f>#REF!+10000</f>
        <v>#REF!</v>
      </c>
      <c r="F10" s="36" t="e">
        <f>SUM(Table1[[#This Row],[Q1]:[Q4]])</f>
        <v>#REF!</v>
      </c>
      <c r="G10" s="1"/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8" customFormat="1" ht="19.5" thickTop="1">
      <c r="A11" s="29" t="s">
        <v>10</v>
      </c>
      <c r="B11" s="35">
        <v>75608</v>
      </c>
      <c r="C11" s="34" t="e">
        <f>#REF!+15000</f>
        <v>#REF!</v>
      </c>
      <c r="D11" s="34" t="e">
        <f>#REF!+10000</f>
        <v>#REF!</v>
      </c>
      <c r="E11" s="35">
        <v>13454</v>
      </c>
      <c r="F11" s="36" t="e">
        <f>SUM(Table1[[#This Row],[Q1]:[Q4]])</f>
        <v>#REF!</v>
      </c>
      <c r="G11" s="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8" customFormat="1" ht="18.75">
      <c r="A12"/>
      <c r="B12"/>
      <c r="C12"/>
      <c r="D12"/>
      <c r="E12"/>
      <c r="F12"/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8" customFormat="1" ht="18.75">
      <c r="A13"/>
      <c r="B13" s="9"/>
      <c r="C13"/>
      <c r="D13"/>
      <c r="E13" s="1"/>
      <c r="F13" s="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8" customFormat="1" ht="18.75">
      <c r="A14"/>
      <c r="C14" s="18"/>
      <c r="D14" s="18"/>
      <c r="E14" s="1"/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8" customFormat="1" ht="18.75">
      <c r="A15" s="4"/>
      <c r="C15" s="19"/>
      <c r="D15" s="19"/>
      <c r="E15" s="1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8" customFormat="1" ht="18.75">
      <c r="A16" s="4"/>
      <c r="B16" s="19"/>
      <c r="C16" s="19"/>
      <c r="D16" s="19"/>
      <c r="E16" s="1"/>
      <c r="F16" s="1"/>
      <c r="G16" s="1"/>
      <c r="H16"/>
      <c r="I16"/>
      <c r="J16"/>
      <c r="K16" s="1"/>
      <c r="L16" s="1"/>
      <c r="M16" s="1"/>
    </row>
    <row r="17" spans="1:13" s="8" customFormat="1" ht="18.75">
      <c r="A17" s="4"/>
      <c r="B17" s="19"/>
      <c r="C17" s="19"/>
      <c r="D17" s="19"/>
      <c r="E17" s="1"/>
      <c r="F17" s="1"/>
      <c r="G17" s="1"/>
      <c r="H17"/>
      <c r="I17"/>
      <c r="J17"/>
      <c r="K17" s="1"/>
      <c r="L17" s="1"/>
      <c r="M17" s="1"/>
    </row>
    <row r="18" spans="1:13" s="8" customFormat="1" ht="18.75">
      <c r="A18" s="4"/>
      <c r="B18" s="19"/>
      <c r="C18" s="19"/>
      <c r="D18" s="19"/>
      <c r="E18" s="1"/>
      <c r="F18" s="1"/>
      <c r="G18" s="1"/>
      <c r="H18"/>
      <c r="I18"/>
      <c r="J18"/>
      <c r="K18" s="1"/>
      <c r="L18" s="1"/>
      <c r="M18" s="1"/>
    </row>
    <row r="19" spans="1:13" s="8" customFormat="1" ht="18.75">
      <c r="A19" s="4"/>
      <c r="B19" s="19"/>
      <c r="C19" s="19"/>
      <c r="D19" s="19"/>
      <c r="E19" s="1"/>
      <c r="F19" s="1"/>
      <c r="G19" s="1"/>
      <c r="H19"/>
      <c r="I19"/>
      <c r="J19"/>
      <c r="K19" s="1"/>
      <c r="L19" s="1"/>
      <c r="M19" s="1"/>
    </row>
    <row r="20" spans="1:13" s="8" customFormat="1" ht="18.75">
      <c r="A20" s="13"/>
      <c r="B20" s="14"/>
      <c r="C20" s="14"/>
      <c r="D20" s="14"/>
      <c r="E20" s="1"/>
      <c r="F20" s="1"/>
      <c r="G20" s="1"/>
      <c r="H20"/>
      <c r="I20"/>
      <c r="J20"/>
      <c r="K20" s="1"/>
      <c r="L20" s="1"/>
      <c r="M20" s="1"/>
    </row>
    <row r="21" spans="1:13" s="1" customFormat="1" ht="18.75" customHeight="1">
      <c r="A21" s="13"/>
      <c r="B21" s="14"/>
      <c r="C21" s="14"/>
      <c r="D21" s="14"/>
    </row>
    <row r="22" spans="1:13" s="1" customFormat="1" ht="18.75">
      <c r="B22" s="9"/>
      <c r="C22" s="10"/>
      <c r="D22" s="11"/>
      <c r="E22" s="12"/>
      <c r="F22" s="8"/>
      <c r="G22" s="15"/>
    </row>
    <row r="23" spans="1:13" s="1" customFormat="1">
      <c r="E23" s="16"/>
      <c r="F23" s="17"/>
      <c r="G23" s="17"/>
    </row>
    <row r="24" spans="1:13">
      <c r="A24" s="26" t="s">
        <v>11</v>
      </c>
      <c r="B24" s="25"/>
      <c r="C24" s="59" t="s">
        <v>0</v>
      </c>
      <c r="D24" s="59"/>
      <c r="E24" s="21"/>
      <c r="F24" s="22"/>
      <c r="G24" s="23"/>
      <c r="H24" s="27" t="s">
        <v>12</v>
      </c>
      <c r="I24" s="24" t="s">
        <v>1</v>
      </c>
      <c r="J24" s="24"/>
      <c r="K24" s="24"/>
      <c r="L24" s="3"/>
    </row>
    <row r="25" spans="1:13" hidden="1">
      <c r="L25" s="2"/>
    </row>
    <row r="26" spans="1:13" hidden="1">
      <c r="L26" s="2"/>
    </row>
    <row r="27" spans="1:13" hidden="1">
      <c r="L27" s="2"/>
    </row>
    <row r="28" spans="1:13" hidden="1">
      <c r="L28" s="2"/>
    </row>
    <row r="29" spans="1:13" hidden="1"/>
    <row r="30" spans="1:13" hidden="1"/>
    <row r="31" spans="1:13" hidden="1"/>
    <row r="32" spans="1:13" hidden="1"/>
    <row r="33" hidden="1"/>
    <row r="34" hidden="1"/>
    <row r="35" hidden="1"/>
    <row r="36" hidden="1"/>
    <row r="37" hidden="1"/>
    <row r="38" hidden="1"/>
    <row r="39" hidden="1"/>
    <row r="40" hidden="1"/>
  </sheetData>
  <mergeCells count="1">
    <mergeCell ref="C24:D24"/>
  </mergeCells>
  <hyperlinks>
    <hyperlink ref="C24" r:id="rId1" xr:uid="{00000000-0004-0000-0000-000000000000}"/>
    <hyperlink ref="I24" r:id="rId2" xr:uid="{00000000-0004-0000-0000-000001000000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4957-2DAF-4998-A9B9-7327EB53D15D}">
  <sheetPr>
    <tabColor rgb="FF7030A0"/>
  </sheetPr>
  <dimension ref="A1:S42"/>
  <sheetViews>
    <sheetView showGridLines="0" zoomScale="130" zoomScaleNormal="130" workbookViewId="0">
      <selection activeCell="A3" sqref="A3"/>
    </sheetView>
  </sheetViews>
  <sheetFormatPr defaultColWidth="0" defaultRowHeight="0" customHeight="1" zeroHeight="1"/>
  <cols>
    <col min="1" max="1" width="21.42578125" style="20" customWidth="1"/>
    <col min="2" max="2" width="14" style="20" customWidth="1"/>
    <col min="3" max="3" width="15.5703125" style="20" customWidth="1"/>
    <col min="4" max="4" width="13" style="20" customWidth="1"/>
    <col min="5" max="5" width="12.42578125" style="20" customWidth="1"/>
    <col min="6" max="6" width="13" style="20" customWidth="1"/>
    <col min="7" max="7" width="4.7109375" style="20" customWidth="1"/>
    <col min="8" max="8" width="13.140625" style="20" customWidth="1"/>
    <col min="9" max="9" width="16.28515625" style="20" customWidth="1"/>
    <col min="10" max="10" width="7" style="20" customWidth="1"/>
    <col min="11" max="11" width="11.28515625" style="20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5"/>
      <c r="J1" s="6"/>
    </row>
    <row r="2" spans="1:19" s="1" customFormat="1" ht="21" customHeight="1">
      <c r="A2" s="5"/>
      <c r="J2" s="7"/>
    </row>
    <row r="3" spans="1:19" s="1" customFormat="1" ht="19.5" thickBot="1">
      <c r="A3" s="41" t="s">
        <v>2</v>
      </c>
      <c r="B3" s="42" t="s">
        <v>13</v>
      </c>
      <c r="C3" s="43" t="s">
        <v>14</v>
      </c>
      <c r="D3" s="44" t="s">
        <v>17</v>
      </c>
      <c r="E3" s="45" t="s">
        <v>16</v>
      </c>
      <c r="G3" s="8"/>
      <c r="H3" s="8"/>
    </row>
    <row r="4" spans="1:19" s="8" customFormat="1" ht="20.25" thickTop="1" thickBot="1">
      <c r="A4" s="46" t="s">
        <v>3</v>
      </c>
      <c r="B4" s="47">
        <v>52295</v>
      </c>
      <c r="C4" s="47">
        <f>11300</f>
        <v>11300</v>
      </c>
      <c r="D4" s="47">
        <v>15684</v>
      </c>
      <c r="E4" s="47" t="e">
        <f>SUM(B4,C4,D4,#REF!)</f>
        <v>#REF!</v>
      </c>
    </row>
    <row r="5" spans="1:19" s="8" customFormat="1" ht="20.25" thickTop="1" thickBot="1">
      <c r="A5" s="49" t="s">
        <v>4</v>
      </c>
      <c r="B5" s="50">
        <v>42934</v>
      </c>
      <c r="C5" s="51">
        <f>10025</f>
        <v>10025</v>
      </c>
      <c r="D5" s="50">
        <v>12754</v>
      </c>
      <c r="E5" s="50" t="e">
        <f>SUM(B5,C5,D5,#REF!)</f>
        <v>#REF!</v>
      </c>
    </row>
    <row r="6" spans="1:19" s="8" customFormat="1" ht="20.25" thickTop="1" thickBot="1">
      <c r="A6" s="53" t="s">
        <v>5</v>
      </c>
      <c r="B6" s="47">
        <f>10000</f>
        <v>10000</v>
      </c>
      <c r="C6" s="47">
        <f>10190</f>
        <v>10190</v>
      </c>
      <c r="D6" s="47">
        <f>10000</f>
        <v>10000</v>
      </c>
      <c r="E6" s="54" t="e">
        <f>SUM(B6,C6,D6,#REF!)</f>
        <v>#REF!</v>
      </c>
    </row>
    <row r="7" spans="1:19" s="8" customFormat="1" ht="20.25" thickTop="1" thickBot="1">
      <c r="A7" s="49" t="s">
        <v>6</v>
      </c>
      <c r="B7" s="50">
        <v>24836</v>
      </c>
      <c r="C7" s="51">
        <f>10055</f>
        <v>10055</v>
      </c>
      <c r="D7" s="50">
        <v>29874</v>
      </c>
      <c r="E7" s="50" t="e">
        <f>SUM(B7,C7,D7,#REF!)</f>
        <v>#REF!</v>
      </c>
    </row>
    <row r="8" spans="1:19" s="8" customFormat="1" ht="20.25" thickTop="1" thickBot="1">
      <c r="A8" s="53" t="s">
        <v>7</v>
      </c>
      <c r="B8" s="54">
        <v>91078</v>
      </c>
      <c r="C8" s="47">
        <f>10364</f>
        <v>10364</v>
      </c>
      <c r="D8" s="54">
        <v>79100</v>
      </c>
      <c r="E8" s="54" t="e">
        <f>SUM(B8,C8,D8,#REF!)</f>
        <v>#REF!</v>
      </c>
      <c r="G8"/>
      <c r="H8"/>
    </row>
    <row r="9" spans="1:19" s="8" customFormat="1" ht="20.25" thickTop="1" thickBot="1">
      <c r="A9" s="49" t="s">
        <v>8</v>
      </c>
      <c r="B9" s="50">
        <v>90242</v>
      </c>
      <c r="C9" s="51">
        <f>12600</f>
        <v>12600</v>
      </c>
      <c r="D9" s="50">
        <v>92283</v>
      </c>
      <c r="E9" s="50" t="e">
        <f>SUM(B9,C9,D9,#REF!)</f>
        <v>#REF!</v>
      </c>
      <c r="G9"/>
      <c r="H9"/>
    </row>
    <row r="10" spans="1:19" s="8" customFormat="1" ht="20.25" thickTop="1" thickBot="1">
      <c r="A10" s="53" t="s">
        <v>9</v>
      </c>
      <c r="B10" s="54">
        <v>98216</v>
      </c>
      <c r="C10" s="47">
        <f>13000</f>
        <v>13000</v>
      </c>
      <c r="D10" s="54">
        <v>72343</v>
      </c>
      <c r="E10" s="47" t="e">
        <f>SUM(B10,C10,D10,#REF!)</f>
        <v>#REF!</v>
      </c>
      <c r="F10" s="1"/>
      <c r="G10"/>
      <c r="H10"/>
      <c r="I10"/>
      <c r="J10" s="1"/>
      <c r="K10" s="1"/>
      <c r="L10" s="1"/>
      <c r="M10" s="1"/>
      <c r="N10" s="1"/>
      <c r="O10" s="1"/>
      <c r="P10" s="1"/>
      <c r="Q10" s="1"/>
      <c r="R10" s="1"/>
    </row>
    <row r="11" spans="1:19" s="8" customFormat="1" ht="19.5" thickTop="1">
      <c r="A11" s="55" t="s">
        <v>10</v>
      </c>
      <c r="B11" s="56">
        <v>75608</v>
      </c>
      <c r="C11" s="57">
        <f>15000</f>
        <v>15000</v>
      </c>
      <c r="D11" s="57">
        <f>10000</f>
        <v>10000</v>
      </c>
      <c r="E11" s="56" t="e">
        <f>SUM(B11,C11,D11,#REF!)</f>
        <v>#REF!</v>
      </c>
      <c r="F11" s="1"/>
      <c r="G11"/>
      <c r="H11"/>
      <c r="I11"/>
      <c r="J11" s="1"/>
      <c r="K11" s="1"/>
      <c r="L11" s="1"/>
      <c r="M11" s="1"/>
      <c r="N11" s="1"/>
      <c r="O11" s="1"/>
      <c r="P11" s="1"/>
      <c r="Q11" s="1"/>
      <c r="R11" s="1"/>
    </row>
    <row r="12" spans="1:19" s="8" customFormat="1" ht="18.75">
      <c r="A12"/>
      <c r="B12"/>
      <c r="C12"/>
      <c r="D12"/>
      <c r="E12"/>
      <c r="F12"/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8" customFormat="1" ht="19.5" thickBot="1">
      <c r="A13" s="41" t="s">
        <v>2</v>
      </c>
      <c r="B13" s="42" t="s">
        <v>13</v>
      </c>
      <c r="C13" s="43" t="s">
        <v>14</v>
      </c>
      <c r="D13" s="44" t="s">
        <v>17</v>
      </c>
      <c r="E13" s="45" t="s">
        <v>16</v>
      </c>
      <c r="F13" s="1"/>
      <c r="G13"/>
      <c r="H13"/>
      <c r="I13"/>
      <c r="J13" s="1"/>
      <c r="K13" s="1"/>
      <c r="L13" s="1"/>
      <c r="M13" s="1"/>
      <c r="N13" s="1"/>
      <c r="O13" s="1"/>
      <c r="P13" s="1"/>
      <c r="Q13" s="1"/>
      <c r="R13" s="1"/>
    </row>
    <row r="14" spans="1:19" s="8" customFormat="1" ht="20.25" thickTop="1" thickBot="1">
      <c r="A14" s="46" t="s">
        <v>3</v>
      </c>
      <c r="B14" s="47">
        <v>52295</v>
      </c>
      <c r="C14" s="47">
        <f>11300</f>
        <v>11300</v>
      </c>
      <c r="D14" s="47">
        <v>15684</v>
      </c>
      <c r="E14" s="47">
        <f>SUM(B14:D14)</f>
        <v>79279</v>
      </c>
      <c r="F14" s="1"/>
      <c r="G14"/>
      <c r="H14"/>
      <c r="I14"/>
      <c r="J14" s="1"/>
      <c r="K14" s="1"/>
      <c r="L14" s="1"/>
      <c r="M14" s="1"/>
      <c r="N14" s="1"/>
      <c r="O14" s="1"/>
      <c r="P14" s="1"/>
      <c r="Q14" s="1"/>
      <c r="R14" s="1"/>
    </row>
    <row r="15" spans="1:19" s="8" customFormat="1" ht="20.25" thickTop="1" thickBot="1">
      <c r="A15" s="49" t="s">
        <v>4</v>
      </c>
      <c r="B15" s="50">
        <v>42934</v>
      </c>
      <c r="C15" s="51">
        <f>10025</f>
        <v>10025</v>
      </c>
      <c r="D15" s="50">
        <v>12754</v>
      </c>
      <c r="E15" s="50">
        <f>SUM(B15:D15)</f>
        <v>65713</v>
      </c>
      <c r="F15" s="1"/>
      <c r="G15"/>
      <c r="H15"/>
      <c r="I15"/>
      <c r="J15" s="1"/>
      <c r="K15" s="1"/>
      <c r="L15" s="1"/>
      <c r="M15" s="1"/>
      <c r="N15" s="1"/>
      <c r="O15" s="1"/>
      <c r="P15" s="1"/>
      <c r="Q15" s="1"/>
      <c r="R15" s="1"/>
    </row>
    <row r="16" spans="1:19" s="8" customFormat="1" ht="20.25" thickTop="1" thickBot="1">
      <c r="A16" s="53" t="s">
        <v>5</v>
      </c>
      <c r="B16" s="47">
        <f>10000</f>
        <v>10000</v>
      </c>
      <c r="C16" s="47">
        <f>10190</f>
        <v>10190</v>
      </c>
      <c r="D16" s="47">
        <f>10000</f>
        <v>10000</v>
      </c>
      <c r="E16" s="54">
        <f>SUM(B16:D16)</f>
        <v>30190</v>
      </c>
      <c r="F16" s="1"/>
      <c r="G16"/>
      <c r="H16"/>
      <c r="I16"/>
      <c r="J16" s="1"/>
      <c r="K16" s="1"/>
      <c r="L16" s="1"/>
    </row>
    <row r="17" spans="1:12" s="8" customFormat="1" ht="20.25" thickTop="1" thickBot="1">
      <c r="A17" s="49" t="s">
        <v>6</v>
      </c>
      <c r="B17" s="50">
        <v>24836</v>
      </c>
      <c r="C17" s="51">
        <f>10055</f>
        <v>10055</v>
      </c>
      <c r="D17" s="50">
        <v>29874</v>
      </c>
      <c r="E17" s="50">
        <f>SUM(B17:D17)</f>
        <v>64765</v>
      </c>
      <c r="F17" s="1"/>
      <c r="G17"/>
      <c r="H17"/>
      <c r="I17"/>
      <c r="J17" s="1"/>
      <c r="K17" s="1"/>
      <c r="L17" s="1"/>
    </row>
    <row r="18" spans="1:12" s="8" customFormat="1" ht="20.25" thickTop="1" thickBot="1">
      <c r="A18" s="53" t="s">
        <v>7</v>
      </c>
      <c r="B18" s="54">
        <v>91078</v>
      </c>
      <c r="C18" s="47">
        <f>10364</f>
        <v>10364</v>
      </c>
      <c r="D18" s="54">
        <v>79100</v>
      </c>
      <c r="E18" s="54">
        <f>SUM(B18:D18)</f>
        <v>180542</v>
      </c>
      <c r="F18" s="1"/>
      <c r="G18"/>
      <c r="H18"/>
      <c r="I18"/>
      <c r="J18" s="1"/>
      <c r="K18" s="1"/>
      <c r="L18" s="1"/>
    </row>
    <row r="19" spans="1:12" s="8" customFormat="1" ht="20.25" thickTop="1" thickBot="1">
      <c r="A19" s="49" t="s">
        <v>8</v>
      </c>
      <c r="B19" s="50">
        <v>90242</v>
      </c>
      <c r="C19" s="51">
        <f>12600</f>
        <v>12600</v>
      </c>
      <c r="D19" s="50">
        <v>92283</v>
      </c>
      <c r="E19" s="50">
        <f>SUM(B19:D19)</f>
        <v>195125</v>
      </c>
      <c r="F19" s="1"/>
      <c r="G19" s="1"/>
      <c r="H19" s="1"/>
      <c r="I19"/>
      <c r="J19" s="1"/>
      <c r="K19" s="1"/>
      <c r="L19" s="1"/>
    </row>
    <row r="20" spans="1:12" s="8" customFormat="1" ht="20.25" thickTop="1" thickBot="1">
      <c r="A20" s="53" t="s">
        <v>9</v>
      </c>
      <c r="B20" s="54">
        <v>98216</v>
      </c>
      <c r="C20" s="47">
        <f>13000</f>
        <v>13000</v>
      </c>
      <c r="D20" s="54">
        <v>72343</v>
      </c>
      <c r="E20" s="47">
        <f>SUM(B20:D20)</f>
        <v>183559</v>
      </c>
      <c r="F20" s="1"/>
      <c r="G20" s="1"/>
      <c r="H20" s="1"/>
      <c r="I20"/>
      <c r="J20" s="1"/>
      <c r="K20" s="1"/>
      <c r="L20" s="1"/>
    </row>
    <row r="21" spans="1:12" s="1" customFormat="1" ht="18.75" customHeight="1" thickTop="1">
      <c r="A21" s="55" t="s">
        <v>10</v>
      </c>
      <c r="B21" s="56">
        <v>75608</v>
      </c>
      <c r="C21" s="57">
        <f>15000</f>
        <v>15000</v>
      </c>
      <c r="D21" s="57">
        <f>10000</f>
        <v>10000</v>
      </c>
      <c r="E21" s="56">
        <f>SUM(B21:D21)</f>
        <v>100608</v>
      </c>
      <c r="I21"/>
    </row>
    <row r="22" spans="1:12" s="1" customFormat="1" ht="18.75">
      <c r="B22" s="9"/>
      <c r="C22" s="10"/>
      <c r="D22" s="11"/>
      <c r="E22" s="12"/>
      <c r="F22" s="8"/>
      <c r="G22" s="15"/>
      <c r="J22"/>
    </row>
    <row r="23" spans="1:12" s="1" customFormat="1" ht="15">
      <c r="E23" s="16"/>
      <c r="F23" s="17"/>
      <c r="G23" s="17"/>
    </row>
    <row r="24" spans="1:12" ht="15">
      <c r="A24" s="26" t="s">
        <v>11</v>
      </c>
      <c r="B24" s="25"/>
      <c r="C24" s="59" t="s">
        <v>0</v>
      </c>
      <c r="D24" s="59"/>
      <c r="E24" s="21"/>
      <c r="F24" s="22"/>
      <c r="G24" s="23"/>
      <c r="H24" s="27" t="s">
        <v>12</v>
      </c>
      <c r="I24" s="24" t="s">
        <v>1</v>
      </c>
      <c r="J24" s="24"/>
      <c r="K24" s="24"/>
      <c r="L24" s="3"/>
    </row>
    <row r="25" spans="1:12" ht="15" hidden="1">
      <c r="J25" s="1"/>
      <c r="L25" s="2"/>
    </row>
    <row r="26" spans="1:12" ht="15" hidden="1">
      <c r="J26" s="24"/>
      <c r="L26" s="2"/>
    </row>
    <row r="27" spans="1:12" ht="15" hidden="1">
      <c r="L27" s="2"/>
    </row>
    <row r="28" spans="1:12" ht="15" hidden="1">
      <c r="L28" s="2"/>
    </row>
    <row r="29" spans="1:12" ht="15" hidden="1"/>
    <row r="30" spans="1:12" ht="15" hidden="1"/>
    <row r="31" spans="1:12" ht="15" hidden="1"/>
    <row r="32" spans="1:12" ht="15" hidden="1"/>
    <row r="33" ht="15" hidden="1"/>
    <row r="34" ht="15" hidden="1"/>
    <row r="35" ht="15" hidden="1"/>
    <row r="36" ht="15" hidden="1"/>
    <row r="37" ht="15" hidden="1"/>
    <row r="38" ht="15" hidden="1"/>
    <row r="39" ht="15" hidden="1"/>
    <row r="40" ht="15" hidden="1"/>
    <row r="41" ht="0" hidden="1" customHeight="1"/>
    <row r="42" ht="0" hidden="1" customHeight="1"/>
  </sheetData>
  <mergeCells count="1">
    <mergeCell ref="C24:D24"/>
  </mergeCells>
  <hyperlinks>
    <hyperlink ref="C24" r:id="rId1" xr:uid="{6EE470EE-2765-4674-8EF5-AB6A41F264A1}"/>
    <hyperlink ref="I24" r:id="rId2" xr:uid="{8D748F57-6093-424C-9DFF-4FA6168F9527}"/>
  </hyperlinks>
  <pageMargins left="0.7" right="0.7" top="0.75" bottom="0.75" header="0.3" footer="0.3"/>
  <pageSetup paperSize="9" orientation="portrait" r:id="rId3"/>
  <ignoredErrors>
    <ignoredError sqref="C6" formula="1"/>
  </ignoredError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B8EF8-94E2-42F4-9A82-AF997AE636C5}">
  <sheetPr>
    <tabColor rgb="FF7030A0"/>
  </sheetPr>
  <dimension ref="A1:S40"/>
  <sheetViews>
    <sheetView showGridLines="0" zoomScale="120" zoomScaleNormal="120" workbookViewId="0">
      <selection activeCell="I4" sqref="I4"/>
    </sheetView>
  </sheetViews>
  <sheetFormatPr defaultColWidth="0" defaultRowHeight="15" customHeight="1" zeroHeight="1"/>
  <cols>
    <col min="1" max="1" width="21.42578125" style="20" customWidth="1"/>
    <col min="2" max="2" width="14" style="20" customWidth="1"/>
    <col min="3" max="3" width="15.5703125" style="20" customWidth="1"/>
    <col min="4" max="4" width="13" style="20" customWidth="1"/>
    <col min="5" max="5" width="12.42578125" style="20" customWidth="1"/>
    <col min="6" max="6" width="13" style="20" customWidth="1"/>
    <col min="7" max="7" width="4.7109375" style="20" customWidth="1"/>
    <col min="8" max="8" width="13.140625" style="20" customWidth="1"/>
    <col min="9" max="9" width="16.28515625" style="20" customWidth="1"/>
    <col min="10" max="10" width="7" style="20" customWidth="1"/>
    <col min="11" max="11" width="11.28515625" style="20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5"/>
      <c r="J1" s="6"/>
    </row>
    <row r="2" spans="1:19" s="1" customFormat="1" ht="21" customHeight="1">
      <c r="A2" s="5"/>
      <c r="J2" s="7"/>
    </row>
    <row r="3" spans="1:19" s="1" customFormat="1" ht="16.5" thickBot="1">
      <c r="A3" s="41" t="s">
        <v>2</v>
      </c>
      <c r="B3" s="42" t="s">
        <v>13</v>
      </c>
      <c r="C3" s="43" t="s">
        <v>14</v>
      </c>
      <c r="D3" s="44" t="s">
        <v>17</v>
      </c>
      <c r="E3" s="42" t="s">
        <v>15</v>
      </c>
      <c r="F3" s="45" t="s">
        <v>16</v>
      </c>
      <c r="H3" s="37" t="s">
        <v>2</v>
      </c>
      <c r="I3" s="38" t="s">
        <v>18</v>
      </c>
    </row>
    <row r="4" spans="1:19" s="8" customFormat="1" ht="20.25" thickTop="1" thickBot="1">
      <c r="A4" s="46" t="s">
        <v>3</v>
      </c>
      <c r="B4" s="47">
        <v>52295</v>
      </c>
      <c r="C4" s="47">
        <f>11300</f>
        <v>11300</v>
      </c>
      <c r="D4" s="47">
        <v>15684</v>
      </c>
      <c r="E4" s="47">
        <v>66089</v>
      </c>
      <c r="F4" s="48">
        <f>SUM('Example 3'!$B4:$E4)</f>
        <v>145368</v>
      </c>
      <c r="H4" s="40" t="s">
        <v>8</v>
      </c>
      <c r="I4" s="39">
        <f>VLOOKUP(H4,$A$4:$F$11,6,0)</f>
        <v>266878</v>
      </c>
    </row>
    <row r="5" spans="1:19" s="8" customFormat="1" ht="20.25" thickTop="1" thickBot="1">
      <c r="A5" s="49" t="s">
        <v>4</v>
      </c>
      <c r="B5" s="50">
        <v>42934</v>
      </c>
      <c r="C5" s="51">
        <f>10025</f>
        <v>10025</v>
      </c>
      <c r="D5" s="50">
        <v>12754</v>
      </c>
      <c r="E5" s="50">
        <v>64842</v>
      </c>
      <c r="F5" s="52">
        <f>SUM('Example 3'!$B5:$E5)</f>
        <v>130555</v>
      </c>
    </row>
    <row r="6" spans="1:19" s="8" customFormat="1" ht="20.25" thickTop="1" thickBot="1">
      <c r="A6" s="53" t="s">
        <v>5</v>
      </c>
      <c r="B6" s="47">
        <f>10000</f>
        <v>10000</v>
      </c>
      <c r="C6" s="47">
        <f>10190</f>
        <v>10190</v>
      </c>
      <c r="D6" s="47">
        <f>10000</f>
        <v>10000</v>
      </c>
      <c r="E6" s="54">
        <v>25882</v>
      </c>
      <c r="F6" s="48">
        <f>SUM('Example 3'!$B6:$E6)</f>
        <v>56072</v>
      </c>
    </row>
    <row r="7" spans="1:19" s="8" customFormat="1" ht="20.25" thickTop="1" thickBot="1">
      <c r="A7" s="49" t="s">
        <v>6</v>
      </c>
      <c r="B7" s="50">
        <v>24836</v>
      </c>
      <c r="C7" s="51">
        <f>10055</f>
        <v>10055</v>
      </c>
      <c r="D7" s="50">
        <v>29874</v>
      </c>
      <c r="E7" s="50">
        <v>51397</v>
      </c>
      <c r="F7" s="52">
        <f>SUM('Example 3'!$B7:$E7)</f>
        <v>116162</v>
      </c>
    </row>
    <row r="8" spans="1:19" s="8" customFormat="1" ht="20.25" thickTop="1" thickBot="1">
      <c r="A8" s="53" t="s">
        <v>7</v>
      </c>
      <c r="B8" s="54">
        <v>91078</v>
      </c>
      <c r="C8" s="47">
        <f>10364</f>
        <v>10364</v>
      </c>
      <c r="D8" s="54">
        <v>79100</v>
      </c>
      <c r="E8" s="54">
        <v>28348</v>
      </c>
      <c r="F8" s="48">
        <f>SUM('Example 3'!$B8:$E8)</f>
        <v>208890</v>
      </c>
    </row>
    <row r="9" spans="1:19" s="8" customFormat="1" ht="20.25" thickTop="1" thickBot="1">
      <c r="A9" s="49" t="s">
        <v>8</v>
      </c>
      <c r="B9" s="50">
        <v>90242</v>
      </c>
      <c r="C9" s="51">
        <f>12600</f>
        <v>12600</v>
      </c>
      <c r="D9" s="50">
        <v>92283</v>
      </c>
      <c r="E9" s="50">
        <v>71753</v>
      </c>
      <c r="F9" s="52">
        <f>SUM('Example 3'!$B9:$E9)</f>
        <v>266878</v>
      </c>
    </row>
    <row r="10" spans="1:19" s="8" customFormat="1" ht="20.25" thickTop="1" thickBot="1">
      <c r="A10" s="53" t="s">
        <v>9</v>
      </c>
      <c r="B10" s="54">
        <v>98216</v>
      </c>
      <c r="C10" s="47">
        <f>13000</f>
        <v>13000</v>
      </c>
      <c r="D10" s="54">
        <v>72343</v>
      </c>
      <c r="E10" s="47">
        <f>10000</f>
        <v>10000</v>
      </c>
      <c r="F10" s="48">
        <f>SUM('Example 3'!$B10:$E10)</f>
        <v>193559</v>
      </c>
      <c r="G10" s="1"/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8" customFormat="1" ht="19.5" thickTop="1">
      <c r="A11" s="55" t="s">
        <v>10</v>
      </c>
      <c r="B11" s="56">
        <v>75608</v>
      </c>
      <c r="C11" s="57">
        <f>15000</f>
        <v>15000</v>
      </c>
      <c r="D11" s="57">
        <f>10000</f>
        <v>10000</v>
      </c>
      <c r="E11" s="56">
        <v>13454</v>
      </c>
      <c r="F11" s="58">
        <f>SUM('Example 3'!$B11:$E11)</f>
        <v>114062</v>
      </c>
      <c r="G11" s="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8" customFormat="1" ht="18.75">
      <c r="A12"/>
      <c r="B12"/>
      <c r="C12"/>
      <c r="D12"/>
      <c r="E12"/>
      <c r="F12"/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8" customFormat="1" ht="18.75">
      <c r="A13"/>
      <c r="B13" s="9"/>
      <c r="C13"/>
      <c r="D13"/>
      <c r="E13" s="1"/>
      <c r="F13" s="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8" customFormat="1" ht="18.75">
      <c r="A14"/>
      <c r="C14" s="18"/>
      <c r="D14" s="18"/>
      <c r="E14" s="1"/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8" customFormat="1" ht="18.75">
      <c r="A15" s="4"/>
      <c r="C15" s="19"/>
      <c r="D15" s="19"/>
      <c r="E15" s="1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8" customFormat="1" ht="18.75">
      <c r="A16" s="4"/>
      <c r="B16" s="19"/>
      <c r="C16" s="19"/>
      <c r="D16" s="19"/>
      <c r="E16" s="1"/>
      <c r="F16" s="1"/>
      <c r="G16" s="1"/>
      <c r="H16"/>
      <c r="I16"/>
      <c r="J16"/>
      <c r="K16" s="1"/>
      <c r="L16" s="1"/>
      <c r="M16" s="1"/>
    </row>
    <row r="17" spans="1:13" s="8" customFormat="1" ht="18.75">
      <c r="A17" s="4"/>
      <c r="B17" s="19"/>
      <c r="C17" s="19"/>
      <c r="D17" s="19"/>
      <c r="E17" s="1"/>
      <c r="F17" s="1"/>
      <c r="G17" s="1"/>
      <c r="H17"/>
      <c r="I17"/>
      <c r="J17"/>
      <c r="K17" s="1"/>
      <c r="L17" s="1"/>
      <c r="M17" s="1"/>
    </row>
    <row r="18" spans="1:13" s="8" customFormat="1" ht="18.75">
      <c r="A18" s="4"/>
      <c r="B18" s="19"/>
      <c r="C18" s="19"/>
      <c r="D18" s="19"/>
      <c r="E18" s="1"/>
      <c r="F18" s="1"/>
      <c r="G18" s="1"/>
      <c r="H18"/>
      <c r="I18"/>
      <c r="J18"/>
      <c r="K18" s="1"/>
      <c r="L18" s="1"/>
      <c r="M18" s="1"/>
    </row>
    <row r="19" spans="1:13" s="8" customFormat="1" ht="18.75">
      <c r="A19" s="4"/>
      <c r="B19" s="19"/>
      <c r="C19" s="19"/>
      <c r="D19" s="19"/>
      <c r="E19" s="1"/>
      <c r="F19" s="1"/>
      <c r="G19" s="1"/>
      <c r="H19"/>
      <c r="I19"/>
      <c r="J19"/>
      <c r="K19" s="1"/>
      <c r="L19" s="1"/>
      <c r="M19" s="1"/>
    </row>
    <row r="20" spans="1:13" s="8" customFormat="1" ht="18.75">
      <c r="A20" s="13"/>
      <c r="B20" s="14"/>
      <c r="C20" s="14"/>
      <c r="D20" s="14"/>
      <c r="E20" s="1"/>
      <c r="F20" s="1"/>
      <c r="G20" s="1"/>
      <c r="H20"/>
      <c r="I20"/>
      <c r="J20"/>
      <c r="K20" s="1"/>
      <c r="L20" s="1"/>
      <c r="M20" s="1"/>
    </row>
    <row r="21" spans="1:13" s="1" customFormat="1" ht="18.75" customHeight="1">
      <c r="A21" s="13"/>
      <c r="B21" s="14"/>
      <c r="C21" s="14"/>
      <c r="D21" s="14"/>
    </row>
    <row r="22" spans="1:13" s="1" customFormat="1" ht="18.75">
      <c r="B22" s="9"/>
      <c r="C22" s="10"/>
      <c r="D22" s="11"/>
      <c r="E22" s="12"/>
      <c r="F22" s="8"/>
      <c r="G22" s="15"/>
    </row>
    <row r="23" spans="1:13" s="1" customFormat="1">
      <c r="E23" s="16"/>
      <c r="F23" s="17"/>
      <c r="G23" s="17"/>
    </row>
    <row r="24" spans="1:13">
      <c r="A24" s="26" t="s">
        <v>11</v>
      </c>
      <c r="B24" s="25"/>
      <c r="C24" s="59" t="s">
        <v>0</v>
      </c>
      <c r="D24" s="59"/>
      <c r="E24" s="21"/>
      <c r="F24" s="22"/>
      <c r="G24" s="23"/>
      <c r="H24" s="27" t="s">
        <v>12</v>
      </c>
      <c r="I24" s="24" t="s">
        <v>1</v>
      </c>
      <c r="J24" s="24"/>
      <c r="K24" s="24"/>
      <c r="L24" s="3"/>
    </row>
    <row r="25" spans="1:13" hidden="1">
      <c r="L25" s="2"/>
    </row>
    <row r="26" spans="1:13" hidden="1">
      <c r="L26" s="2"/>
    </row>
    <row r="27" spans="1:13" hidden="1">
      <c r="L27" s="2"/>
    </row>
    <row r="28" spans="1:13" hidden="1">
      <c r="L28" s="2"/>
    </row>
    <row r="29" spans="1:13" hidden="1"/>
    <row r="30" spans="1:13" hidden="1"/>
    <row r="31" spans="1:13" hidden="1"/>
    <row r="32" spans="1:13" hidden="1"/>
    <row r="33" hidden="1"/>
    <row r="34" hidden="1"/>
    <row r="35" hidden="1"/>
    <row r="36" hidden="1"/>
    <row r="37" hidden="1"/>
    <row r="38" hidden="1"/>
    <row r="39" hidden="1"/>
    <row r="40" hidden="1"/>
  </sheetData>
  <mergeCells count="1">
    <mergeCell ref="C24:D24"/>
  </mergeCells>
  <hyperlinks>
    <hyperlink ref="C24" r:id="rId1" xr:uid="{7FEE4BBC-059E-4E05-AF0F-F983434DEDFA}"/>
    <hyperlink ref="I24" r:id="rId2" xr:uid="{BE74631D-1D49-4A03-ADC0-B689E8CB04AD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2020-07-01T15:59:30Z</dcterms:modified>
</cp:coreProperties>
</file>