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Personal\"/>
    </mc:Choice>
  </mc:AlternateContent>
  <xr:revisionPtr revIDLastSave="0" documentId="13_ncr:1_{1C11B2D0-EE94-482D-8282-2FAFEA4C3D93}" xr6:coauthVersionLast="40" xr6:coauthVersionMax="40" xr10:uidLastSave="{00000000-0000-0000-0000-000000000000}"/>
  <bookViews>
    <workbookView xWindow="0" yWindow="0" windowWidth="21600" windowHeight="10190" xr2:uid="{00000000-000D-0000-FFFF-FFFF00000000}"/>
  </bookViews>
  <sheets>
    <sheet name="Learn Excel" sheetId="3" r:id="rId1"/>
    <sheet name="BALLOON PAYMENT LOAN" sheetId="2" r:id="rId2"/>
  </sheets>
  <externalReferences>
    <externalReference r:id="rId3"/>
  </externalReferences>
  <definedNames>
    <definedName name="Assumptions">'BALLOON PAYMENT LOAN'!$C$3:$C$5</definedName>
    <definedName name="Assumptions2">'BALLOON PAYMENT LOAN'!$C$4:$C$6</definedName>
    <definedName name="BalloonPayment">'BALLOON PAYMENT LOAN'!$C$12</definedName>
    <definedName name="ColumnTitle1">[1]!Expense[[#Headers],[Date]]</definedName>
    <definedName name="Mileage_Total">[1]!Expense[[#Totals],[Mileage]]</definedName>
    <definedName name="MonthlyPayment">'BALLOON PAYMENT LOAN'!$C$8</definedName>
    <definedName name="Period">'BALLOON PAYMENT LOAN'!$C$5</definedName>
    <definedName name="Principal">'BALLOON PAYMENT LOAN'!$C$3</definedName>
    <definedName name="Rate">'BALLOON PAYMENT LOAN'!$C$4</definedName>
    <definedName name="Reimbursement_Total">[1]!Expense[[#Totals],[Reimbursement]]</definedName>
    <definedName name="RowTitleRegion1..C6">'BALLOON PAYMENT LOAN'!$B$3</definedName>
    <definedName name="RowTitleRegion2..C12">'BALLOON PAYMENT LOAN'!$B$8</definedName>
    <definedName name="TotalAmountPaid">'BALLOON PAYMENT LOAN'!$C$10</definedName>
    <definedName name="TotalInterest">'BALLOON PAYMENT LOAN'!$C$11</definedName>
    <definedName name="TotalMonthlyPayments">'BALLOON PAYMENT LOAN'!$C$9</definedName>
    <definedName name="YearsUntilPayment">'BALLOON PAYMENT LOAN'!$C$6</definedName>
  </definedNames>
  <calcPr calcId="181029" concurrentCalc="0"/>
</workbook>
</file>

<file path=xl/calcChain.xml><?xml version="1.0" encoding="utf-8"?>
<calcChain xmlns="http://schemas.openxmlformats.org/spreadsheetml/2006/main">
  <c r="C8" i="2" l="1"/>
  <c r="C12" i="2"/>
  <c r="C9" i="2"/>
  <c r="C10" i="2"/>
  <c r="C11" i="2"/>
</calcChain>
</file>

<file path=xl/sharedStrings.xml><?xml version="1.0" encoding="utf-8"?>
<sst xmlns="http://schemas.openxmlformats.org/spreadsheetml/2006/main" count="18" uniqueCount="18">
  <si>
    <t>BALLOON PAYMENT LOAN</t>
  </si>
  <si>
    <t>ASSUMPTIONS</t>
  </si>
  <si>
    <t>KEY FINANCIAL DATA</t>
  </si>
  <si>
    <t>LOAN PRINCIPAL AMOUNT</t>
  </si>
  <si>
    <t>ANNUAL INTEREST RATE</t>
  </si>
  <si>
    <t>AMORTIZATION PERIOD (IN YEARS)</t>
  </si>
  <si>
    <t>YEARS UNTIL BALLOON PAYMENT</t>
  </si>
  <si>
    <t>MONTHLY PAYMENT</t>
  </si>
  <si>
    <t>TOTAL MONTHLY PAYMENTS</t>
  </si>
  <si>
    <t>TOTAL AMOUNT PAID</t>
  </si>
  <si>
    <t>TOTAL INTEREST</t>
  </si>
  <si>
    <t>BALLOON PAYMENT</t>
  </si>
  <si>
    <t>DATE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</si>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</sst>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</numFmts>
  <fonts count="10" x14ac:knownFonts="1">
    <font>
      <sz val="11"/>
      <color theme="1"/>
      <name val="Arial"/>
      <family val="2"/>
      <scheme val="minor"/>
    </font>
    <font>
      <sz val="20"/>
      <color theme="3"/>
      <name val="Tahoma"/>
      <family val="2"/>
      <scheme val="major"/>
    </font>
    <font>
      <sz val="12"/>
      <color theme="3"/>
      <name val="Tahoma"/>
      <family val="2"/>
      <scheme val="major"/>
    </font>
    <font>
      <b/>
      <sz val="12"/>
      <color theme="3"/>
      <name val="Tahoma"/>
      <family val="2"/>
      <scheme val="major"/>
    </font>
    <font>
      <sz val="11"/>
      <color theme="1"/>
      <name val="Arial"/>
      <family val="2"/>
      <scheme val="minor"/>
    </font>
    <font>
      <sz val="11"/>
      <name val="Arial"/>
      <family val="2"/>
    </font>
    <font>
      <b/>
      <sz val="15"/>
      <color rgb="FF00B050"/>
      <name val="Aria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theme="5" tint="-0.499984740745262"/>
      </bottom>
      <diagonal/>
    </border>
  </borders>
  <cellStyleXfs count="17">
    <xf numFmtId="0" fontId="0" fillId="0" borderId="0">
      <alignment wrapText="1"/>
    </xf>
    <xf numFmtId="14" fontId="2" fillId="0" borderId="0">
      <alignment horizontal="right" vertical="center"/>
    </xf>
    <xf numFmtId="0" fontId="3" fillId="0" borderId="1"/>
    <xf numFmtId="0" fontId="3" fillId="0" borderId="2"/>
    <xf numFmtId="0" fontId="2" fillId="0" borderId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/>
    <xf numFmtId="165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" fillId="0" borderId="0">
      <alignment vertical="center"/>
    </xf>
    <xf numFmtId="0" fontId="4" fillId="2" borderId="3">
      <alignment horizontal="right"/>
    </xf>
    <xf numFmtId="0" fontId="4" fillId="3" borderId="4"/>
    <xf numFmtId="0" fontId="4" fillId="0" borderId="3" applyNumberFormat="0" applyFont="0" applyFill="0" applyAlignment="0">
      <alignment wrapText="1"/>
    </xf>
    <xf numFmtId="0" fontId="4" fillId="0" borderId="4" applyFont="0" applyFill="0" applyAlignment="0">
      <alignment wrapText="1"/>
    </xf>
    <xf numFmtId="0" fontId="5" fillId="0" borderId="0">
      <alignment wrapText="1"/>
    </xf>
    <xf numFmtId="0" fontId="8" fillId="0" borderId="0" applyNumberFormat="0" applyFill="0" applyBorder="0" applyAlignment="0" applyProtection="0">
      <alignment wrapText="1"/>
    </xf>
  </cellStyleXfs>
  <cellXfs count="16">
    <xf numFmtId="0" fontId="0" fillId="0" borderId="0" xfId="0">
      <alignment wrapText="1"/>
    </xf>
    <xf numFmtId="14" fontId="2" fillId="0" borderId="0" xfId="1">
      <alignment horizontal="right" vertical="center"/>
    </xf>
    <xf numFmtId="0" fontId="1" fillId="0" borderId="0" xfId="10">
      <alignment vertical="center"/>
    </xf>
    <xf numFmtId="164" fontId="4" fillId="3" borderId="4" xfId="7" applyFill="1" applyBorder="1"/>
    <xf numFmtId="164" fontId="4" fillId="2" borderId="3" xfId="7" applyFill="1" applyBorder="1" applyAlignment="1">
      <alignment horizontal="right"/>
    </xf>
    <xf numFmtId="10" fontId="4" fillId="2" borderId="3" xfId="9" applyFill="1" applyBorder="1" applyAlignment="1">
      <alignment horizontal="right"/>
    </xf>
    <xf numFmtId="0" fontId="4" fillId="2" borderId="3" xfId="5" applyFill="1" applyBorder="1" applyAlignment="1">
      <alignment horizontal="right"/>
    </xf>
    <xf numFmtId="0" fontId="0" fillId="0" borderId="0" xfId="0" applyNumberFormat="1">
      <alignment wrapText="1"/>
    </xf>
    <xf numFmtId="0" fontId="0" fillId="0" borderId="3" xfId="13" applyFont="1">
      <alignment wrapText="1"/>
    </xf>
    <xf numFmtId="0" fontId="0" fillId="0" borderId="4" xfId="14" applyFont="1">
      <alignment wrapText="1"/>
    </xf>
    <xf numFmtId="0" fontId="3" fillId="0" borderId="1" xfId="2"/>
    <xf numFmtId="0" fontId="3" fillId="0" borderId="2" xfId="3"/>
    <xf numFmtId="0" fontId="6" fillId="0" borderId="0" xfId="15" applyFont="1" applyFill="1" applyAlignment="1">
      <alignment horizontal="left"/>
    </xf>
    <xf numFmtId="0" fontId="7" fillId="0" borderId="0" xfId="15" applyFont="1">
      <alignment wrapText="1"/>
    </xf>
    <xf numFmtId="0" fontId="9" fillId="0" borderId="0" xfId="16" applyFont="1" applyFill="1" applyAlignment="1">
      <alignment horizontal="left"/>
    </xf>
    <xf numFmtId="0" fontId="9" fillId="0" borderId="0" xfId="16" applyFont="1" applyFill="1" applyAlignment="1">
      <alignment horizontal="left"/>
    </xf>
  </cellXfs>
  <cellStyles count="17">
    <cellStyle name="Assumptions Bottom Border" xfId="13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6" xr:uid="{57CDBB0F-B041-4D46-81F8-57F173EC44CB}"/>
    <cellStyle name="Input" xfId="11" builtinId="20" customBuiltin="1"/>
    <cellStyle name="Key Financial Data Bottom Border" xfId="14" xr:uid="{00000000-0005-0000-0000-00000A000000}"/>
    <cellStyle name="Normal" xfId="0" builtinId="0" customBuiltin="1"/>
    <cellStyle name="Normal 2" xfId="15" xr:uid="{29790B80-7E1B-4E81-B6E5-00B2B1A6974D}"/>
    <cellStyle name="Output" xfId="12" builtinId="21" customBuiltin="1"/>
    <cellStyle name="Percent" xfId="9" builtinId="5" customBuiltin="1"/>
    <cellStyle name="Title" xfId="10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Balloon loan payment calculator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Balloon loan payment calculator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AA037-4ED5-4357-B690-FE50CFD1F7F3}">
  <sheetPr codeName="Sheet1"/>
  <dimension ref="A1:K5"/>
  <sheetViews>
    <sheetView tabSelected="1" workbookViewId="0">
      <selection activeCell="C18" sqref="C18"/>
    </sheetView>
  </sheetViews>
  <sheetFormatPr defaultRowHeight="14" x14ac:dyDescent="0.3"/>
  <cols>
    <col min="1" max="16384" width="8.6640625" style="13"/>
  </cols>
  <sheetData>
    <row r="1" spans="1:11" ht="19" x14ac:dyDescent="0.4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9" x14ac:dyDescent="0.4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9" x14ac:dyDescent="0.4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9" x14ac:dyDescent="0.4">
      <c r="A4" s="14" t="s">
        <v>17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7E939948-A9C0-4142-A38C-CE396F30E412}"/>
    <hyperlink ref="A3:K3" r:id="rId2" display="Blog Tutorials: Formulas, Pivot Tables, Charts, Macros, VBA, Power Query, Power Pivot, Analysis " xr:uid="{144EDABA-BF4E-4E34-A302-01237CEF5C71}"/>
    <hyperlink ref="A4:K4" r:id="rId3" display="Excel Podcast Interviewing the Excel Experts " xr:uid="{3561C51E-713B-4850-9526-EC02D998A6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  <pageSetUpPr fitToPage="1"/>
  </sheetPr>
  <dimension ref="A1:C12"/>
  <sheetViews>
    <sheetView showGridLines="0" workbookViewId="0"/>
  </sheetViews>
  <sheetFormatPr defaultRowHeight="30" customHeight="1" x14ac:dyDescent="0.3"/>
  <cols>
    <col min="1" max="1" width="2.58203125" customWidth="1"/>
    <col min="2" max="2" width="60.83203125" customWidth="1"/>
    <col min="3" max="3" width="20.5" customWidth="1"/>
    <col min="4" max="4" width="2.58203125" customWidth="1"/>
  </cols>
  <sheetData>
    <row r="1" spans="1:3" ht="64.5" customHeight="1" x14ac:dyDescent="0.3">
      <c r="A1" s="7" t="s">
        <v>13</v>
      </c>
      <c r="B1" s="2" t="s">
        <v>0</v>
      </c>
      <c r="C1" s="1" t="s">
        <v>12</v>
      </c>
    </row>
    <row r="2" spans="1:3" ht="30" customHeight="1" thickBot="1" x14ac:dyDescent="0.35">
      <c r="B2" s="10" t="s">
        <v>1</v>
      </c>
      <c r="C2" s="10"/>
    </row>
    <row r="3" spans="1:3" ht="30" customHeight="1" x14ac:dyDescent="0.3">
      <c r="B3" s="8" t="s">
        <v>3</v>
      </c>
      <c r="C3" s="4">
        <v>10000</v>
      </c>
    </row>
    <row r="4" spans="1:3" ht="30" customHeight="1" x14ac:dyDescent="0.3">
      <c r="B4" s="8" t="s">
        <v>4</v>
      </c>
      <c r="C4" s="5">
        <v>5.8500000000000003E-2</v>
      </c>
    </row>
    <row r="5" spans="1:3" ht="30" customHeight="1" x14ac:dyDescent="0.3">
      <c r="B5" s="8" t="s">
        <v>5</v>
      </c>
      <c r="C5" s="6">
        <v>15</v>
      </c>
    </row>
    <row r="6" spans="1:3" ht="30" customHeight="1" x14ac:dyDescent="0.3">
      <c r="B6" s="8" t="s">
        <v>6</v>
      </c>
      <c r="C6" s="6">
        <v>5</v>
      </c>
    </row>
    <row r="7" spans="1:3" ht="45" customHeight="1" thickBot="1" x14ac:dyDescent="0.35">
      <c r="B7" s="11" t="s">
        <v>2</v>
      </c>
      <c r="C7" s="11"/>
    </row>
    <row r="8" spans="1:3" ht="30" customHeight="1" x14ac:dyDescent="0.3">
      <c r="B8" s="9" t="s">
        <v>7</v>
      </c>
      <c r="C8" s="3">
        <f>IFERROR(IF(SUM(Assumptions)&gt;0,ROUND(PMT(Rate/12,Period*12,-Principal),2),""),"")</f>
        <v>83.58</v>
      </c>
    </row>
    <row r="9" spans="1:3" ht="30" customHeight="1" x14ac:dyDescent="0.3">
      <c r="B9" s="9" t="s">
        <v>8</v>
      </c>
      <c r="C9" s="3">
        <f>IFERROR(IF(AND(MonthlyPayment&gt;0,YearsUntilPayment&gt;0),YearsUntilPayment*12*MonthlyPayment,""),"")</f>
        <v>5014.8</v>
      </c>
    </row>
    <row r="10" spans="1:3" ht="30" customHeight="1" x14ac:dyDescent="0.3">
      <c r="B10" s="9" t="s">
        <v>9</v>
      </c>
      <c r="C10" s="3">
        <f>IFERROR(IF(AND(MonthlyPayment&gt;0,YearsUntilPayment&gt;0),TotalMonthlyPayments+BalloonPayment,""),"")</f>
        <v>12594.464455242689</v>
      </c>
    </row>
    <row r="11" spans="1:3" ht="30" customHeight="1" x14ac:dyDescent="0.3">
      <c r="B11" s="9" t="s">
        <v>10</v>
      </c>
      <c r="C11" s="3">
        <f>IFERROR(IF(OR(TotalAmountPaid&gt;0,YearsUntilPayment&gt;0),TotalAmountPaid-Principal,""),"")</f>
        <v>2594.4644552426889</v>
      </c>
    </row>
    <row r="12" spans="1:3" ht="30" customHeight="1" x14ac:dyDescent="0.3">
      <c r="B12" s="9" t="s">
        <v>11</v>
      </c>
      <c r="C12" s="3">
        <f>IFERROR(IF(AND(SUM(Assumptions2)&gt;0,SUM(MonthlyPayment)&gt;0),PV(Rate/12,(Period-YearsUntilPayment)*12,-MonthlyPayment),""),"")</f>
        <v>7579.6644552426887</v>
      </c>
    </row>
  </sheetData>
  <mergeCells count="2">
    <mergeCell ref="B2:C2"/>
    <mergeCell ref="B7:C7"/>
  </mergeCells>
  <dataValidations count="23">
    <dataValidation allowBlank="1" showInputMessage="1" showErrorMessage="1" prompt="Create a Balloon Loan Payment Calculator in this worksheet. Enter Assumptions data in cells C3 through C6. Key financial data is automatically updated in cells C8 through C12" sqref="A1" xr:uid="{00000000-0002-0000-0000-000000000000}"/>
    <dataValidation allowBlank="1" showInputMessage="1" showErrorMessage="1" prompt="Title of this worksheet is in this cell. Enter Date in cell at right" sqref="B1" xr:uid="{00000000-0002-0000-0000-000001000000}"/>
    <dataValidation allowBlank="1" showInputMessage="1" showErrorMessage="1" prompt="Enter Date in this cell" sqref="C1" xr:uid="{00000000-0002-0000-0000-000002000000}"/>
    <dataValidation allowBlank="1" showInputMessage="1" showErrorMessage="1" prompt="Enter Assumptions data in cells below" sqref="B2" xr:uid="{00000000-0002-0000-0000-000003000000}"/>
    <dataValidation allowBlank="1" showInputMessage="1" showErrorMessage="1" prompt="Key Financial Data is automatically updated in cells below" sqref="B7" xr:uid="{00000000-0002-0000-0000-000004000000}"/>
    <dataValidation allowBlank="1" showInputMessage="1" showErrorMessage="1" prompt="Enter Loan Principal Amount in cell at right" sqref="B3" xr:uid="{00000000-0002-0000-0000-000005000000}"/>
    <dataValidation allowBlank="1" showInputMessage="1" showErrorMessage="1" prompt="Enter Annual Interest Rate in cell at right" sqref="B4" xr:uid="{00000000-0002-0000-0000-000006000000}"/>
    <dataValidation allowBlank="1" showInputMessage="1" showErrorMessage="1" prompt="Enter Amortization Period (in years) in cell at right" sqref="B5" xr:uid="{00000000-0002-0000-0000-000007000000}"/>
    <dataValidation allowBlank="1" showInputMessage="1" showErrorMessage="1" prompt="Enter number of Years Until Balloon Payment in cell at right" sqref="B6" xr:uid="{00000000-0002-0000-0000-000008000000}"/>
    <dataValidation allowBlank="1" showInputMessage="1" showErrorMessage="1" prompt="Enter number of Years Until Balloon Payment in this cell" sqref="C6" xr:uid="{00000000-0002-0000-0000-000009000000}"/>
    <dataValidation allowBlank="1" showInputMessage="1" showErrorMessage="1" prompt="Enter Amortization Period (in years) in this cell" sqref="C5" xr:uid="{00000000-0002-0000-0000-00000A000000}"/>
    <dataValidation allowBlank="1" showInputMessage="1" showErrorMessage="1" prompt="Enter Annual Interest Rate in this cell" sqref="C4" xr:uid="{00000000-0002-0000-0000-00000B000000}"/>
    <dataValidation allowBlank="1" showInputMessage="1" showErrorMessage="1" prompt="Enter Loan Principal Amount in this cell" sqref="C3" xr:uid="{00000000-0002-0000-0000-00000C000000}"/>
    <dataValidation allowBlank="1" showInputMessage="1" showErrorMessage="1" prompt="Monthly Payment is automatically calculated in cell at right" sqref="B8" xr:uid="{00000000-0002-0000-0000-00000D000000}"/>
    <dataValidation allowBlank="1" showInputMessage="1" showErrorMessage="1" prompt="Total Monthly Payment is automatically calculated in cell at right" sqref="B9" xr:uid="{00000000-0002-0000-0000-00000E000000}"/>
    <dataValidation allowBlank="1" showInputMessage="1" showErrorMessage="1" prompt="Total Amount Paid is automatically calculated in cell at right" sqref="B10" xr:uid="{00000000-0002-0000-0000-00000F000000}"/>
    <dataValidation allowBlank="1" showInputMessage="1" showErrorMessage="1" prompt="Total Interest is automatically calculated in cell at right" sqref="B11" xr:uid="{00000000-0002-0000-0000-000010000000}"/>
    <dataValidation allowBlank="1" showInputMessage="1" showErrorMessage="1" prompt="Balloon Payment is automatically calculated in cell at right" sqref="B12" xr:uid="{00000000-0002-0000-0000-000011000000}"/>
    <dataValidation allowBlank="1" showInputMessage="1" showErrorMessage="1" prompt="Monthly Payment is automatically calculated in this cell" sqref="C8" xr:uid="{00000000-0002-0000-0000-000012000000}"/>
    <dataValidation allowBlank="1" showInputMessage="1" showErrorMessage="1" prompt="Total Monthly Payment is automatically calculated in this cell" sqref="C9" xr:uid="{00000000-0002-0000-0000-000013000000}"/>
    <dataValidation allowBlank="1" showInputMessage="1" showErrorMessage="1" prompt="Total Amount Paid is automatically calculated in this cell" sqref="C10" xr:uid="{00000000-0002-0000-0000-000014000000}"/>
    <dataValidation allowBlank="1" showInputMessage="1" showErrorMessage="1" prompt="Total Interest is automatically calculated in this cell" sqref="C11" xr:uid="{00000000-0002-0000-0000-000015000000}"/>
    <dataValidation allowBlank="1" showInputMessage="1" showErrorMessage="1" prompt="Balloon Payment is automatically calculated in this cell" sqref="C12" xr:uid="{00000000-0002-0000-0000-000016000000}"/>
  </dataValidations>
  <printOptions horizontalCentered="1"/>
  <pageMargins left="0.7" right="0.7" top="0.75" bottom="0.75" header="0.3" footer="0.3"/>
  <pageSetup scale="99" fitToHeight="0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Learn Excel</vt:lpstr>
      <vt:lpstr>BALLOON PAYMENT LOAN</vt:lpstr>
      <vt:lpstr>Assumptions</vt:lpstr>
      <vt:lpstr>Assumptions2</vt:lpstr>
      <vt:lpstr>BalloonPayment</vt:lpstr>
      <vt:lpstr>MonthlyPayment</vt:lpstr>
      <vt:lpstr>Period</vt:lpstr>
      <vt:lpstr>Principal</vt:lpstr>
      <vt:lpstr>Rate</vt:lpstr>
      <vt:lpstr>RowTitleRegion1..C6</vt:lpstr>
      <vt:lpstr>RowTitleRegion2..C12</vt:lpstr>
      <vt:lpstr>TotalAmountPaid</vt:lpstr>
      <vt:lpstr>TotalInterest</vt:lpstr>
      <vt:lpstr>TotalMonthlyPayments</vt:lpstr>
      <vt:lpstr>YearsUntilPayment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2017-10-17T00:49:08Z</dcterms:created>
  <dcterms:modified xsi:type="dcterms:W3CDTF">2019-02-06T10:40:19Z</dcterms:modified>
</cp:coreProperties>
</file>