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12C7921B-E149-4582-8B70-4778E96C1927}" xr6:coauthVersionLast="40" xr6:coauthVersionMax="40" xr10:uidLastSave="{00000000-0000-0000-0000-000000000000}"/>
  <bookViews>
    <workbookView xWindow="0" yWindow="0" windowWidth="20490" windowHeight="6930" xr2:uid="{00000000-000D-0000-FFFF-FFFF00000000}"/>
  </bookViews>
  <sheets>
    <sheet name="Learn Excel" sheetId="3" r:id="rId1"/>
    <sheet name="RSVP Tracker" sheetId="1" r:id="rId2"/>
    <sheet name="RSVP Summary" sheetId="2" r:id="rId3"/>
  </sheets>
  <externalReferences>
    <externalReference r:id="rId4"/>
  </externalReferences>
  <definedNames>
    <definedName name="ColumnTitleRegion1..B3.1">'RSVP Tracker'!$B$2</definedName>
    <definedName name="ColumnTitleRegion1..B3.2">'RSVP Summary'!$B$2</definedName>
    <definedName name="ColumnTitleRegion2..B5.1">'RSVP Tracker'!$B$4</definedName>
    <definedName name="ColumnTitleRegion2..B5.2">'RSVP Summary'!$B$4</definedName>
    <definedName name="ColumnTitleRegion3..B7.1">'RSVP Tracker'!$B$6</definedName>
    <definedName name="ColumnTitleRegion3..B7.2">'RSVP Summary'!$B$6</definedName>
    <definedName name="ColumnTitleRegion4..B9.1">'RSVP Tracker'!$B$8</definedName>
    <definedName name="ColumnTitleRegion4..B9.2">'RSVP Summary'!$B$8</definedName>
    <definedName name="ColumnTitleRegion5..B11.1">'RSVP Tracker'!$B$10</definedName>
    <definedName name="ColumnTitleRegion5..B11.2">'RSVP Summary'!$B$10</definedName>
    <definedName name="ColumnTitleRegion6..O15.2">'RSVP Summary'!$O$2</definedName>
    <definedName name="DaysRemaining">WeddingDate-TODAY()</definedName>
    <definedName name="OutstandingRSVP">tblInvites[[#Totals],[SENT?]]-TotalRSVP</definedName>
    <definedName name="_xlnm.Print_Titles" localSheetId="1">'RSVP Tracker'!$2:$3</definedName>
    <definedName name="Product_A_Name">[1]Summary!$C$3</definedName>
    <definedName name="Product_B_Name">[1]Summary!$D$3</definedName>
    <definedName name="RSVP">tblInvites[[#Totals],[RSVP]]</definedName>
    <definedName name="Title1">tblInvites[[#Headers],[GUEST NAME]]</definedName>
    <definedName name="TotalAttending">SUM(IF(tblInvites[RSVP]="Yes",tblInvites[PARTY]))</definedName>
    <definedName name="TotalNotAttending">SUMIFS(tblInvites[PARTY],tblInvites[RSVP],"=No")</definedName>
    <definedName name="TotalOutstanding">tblInvites[[#Totals],[SENT?]]-tblInvites[[#Totals],[RSVP]]</definedName>
    <definedName name="TotalRSVP">tblInvites[[#Totals],[RSVP]]</definedName>
    <definedName name="TotalSent">tblInvites[[#Totals],[SENT?]]</definedName>
    <definedName name="WeddingDate">'RSVP Tracker'!$B$3</definedName>
  </definedNames>
  <calcPr calcId="181029"/>
</workbook>
</file>

<file path=xl/calcChain.xml><?xml version="1.0" encoding="utf-8"?>
<calcChain xmlns="http://schemas.openxmlformats.org/spreadsheetml/2006/main">
  <c r="G9" i="2" l="1"/>
  <c r="G10" i="2"/>
  <c r="G11" i="2"/>
  <c r="E15" i="1" l="1"/>
  <c r="F15" i="1"/>
  <c r="H9" i="2" l="1"/>
  <c r="H11" i="2"/>
  <c r="H10" i="2"/>
  <c r="B9" i="1"/>
  <c r="B7" i="1"/>
  <c r="B11" i="1" l="1"/>
  <c r="G15" i="1"/>
  <c r="B9" i="2" l="1"/>
  <c r="G5" i="2" l="1"/>
  <c r="G6" i="2"/>
  <c r="G4" i="2"/>
  <c r="B7" i="2" l="1"/>
  <c r="H6" i="2" l="1"/>
  <c r="H4" i="2"/>
  <c r="H5" i="2"/>
  <c r="B3" i="1"/>
  <c r="B5" i="1" s="1"/>
  <c r="B11" i="2" l="1"/>
  <c r="B3" i="2" l="1"/>
  <c r="B5" i="2" l="1"/>
</calcChain>
</file>

<file path=xl/sharedStrings.xml><?xml version="1.0" encoding="utf-8"?>
<sst xmlns="http://schemas.openxmlformats.org/spreadsheetml/2006/main" count="162" uniqueCount="58">
  <si>
    <t>Other</t>
  </si>
  <si>
    <t>Yes</t>
  </si>
  <si>
    <t>No</t>
  </si>
  <si>
    <t>Brother</t>
  </si>
  <si>
    <t>Friend</t>
  </si>
  <si>
    <t>GUEST NAME</t>
  </si>
  <si>
    <t>SENT?</t>
  </si>
  <si>
    <t>RSVP</t>
  </si>
  <si>
    <t>PARTY</t>
  </si>
  <si>
    <t>GUEST</t>
  </si>
  <si>
    <t>RELATION</t>
  </si>
  <si>
    <t>PHONE</t>
  </si>
  <si>
    <t>ADDRESS</t>
  </si>
  <si>
    <t>CITY</t>
  </si>
  <si>
    <t>STATE</t>
  </si>
  <si>
    <t>ZIP</t>
  </si>
  <si>
    <t>wedding invitation tracker</t>
  </si>
  <si>
    <t>TOTALS:</t>
  </si>
  <si>
    <t>rsvp summary</t>
  </si>
  <si>
    <t>notes</t>
  </si>
  <si>
    <t>YES</t>
  </si>
  <si>
    <t>NO</t>
  </si>
  <si>
    <t>OTHER</t>
  </si>
  <si>
    <t>someone@example.com</t>
  </si>
  <si>
    <t>CONTACT EMAIL</t>
  </si>
  <si>
    <t>Spouse-to-be 1</t>
  </si>
  <si>
    <t>Spouse-to-be 2</t>
  </si>
  <si>
    <t>SPOUSE-TO-BE 2</t>
  </si>
  <si>
    <t>SPOUSE-TO-BE 1</t>
  </si>
  <si>
    <t>WEDDING DATE</t>
  </si>
  <si>
    <t>DAYS REMAINING</t>
  </si>
  <si>
    <t>ATTENDING</t>
  </si>
  <si>
    <t>NOT ATTENDING</t>
  </si>
  <si>
    <t>OUTSTANDING</t>
  </si>
  <si>
    <t>Tentative</t>
  </si>
  <si>
    <t>RSVP TRACKER</t>
  </si>
  <si>
    <t>RSVP SUMMARY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</si>
  <si>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</si>
  <si>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</si>
  <si>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</si>
  <si>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</si>
  <si>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</si>
  <si>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</si>
  <si>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</si>
  <si>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</si>
  <si>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</si>
  <si>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</si>
  <si>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</si>
  <si>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Address</t>
  </si>
  <si>
    <t>City</t>
  </si>
  <si>
    <t>State</t>
  </si>
  <si>
    <t>Phone</t>
  </si>
  <si>
    <t>Clustered bar chart showing Guest types for No RSVPs is in this cell.</t>
  </si>
  <si>
    <t>Clustered bar chart showing Guest types for Yes RSVPs is in this cell.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</si>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</sst>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/d/yy;@"/>
  </numFmts>
  <fonts count="24" x14ac:knownFonts="1">
    <font>
      <sz val="11"/>
      <color theme="1"/>
      <name val="Century"/>
      <family val="1"/>
      <scheme val="minor"/>
    </font>
    <font>
      <sz val="11"/>
      <color theme="1"/>
      <name val="Century"/>
      <family val="2"/>
      <scheme val="minor"/>
    </font>
    <font>
      <sz val="24"/>
      <color theme="0"/>
      <name val="Arial"/>
      <family val="1"/>
      <scheme val="major"/>
    </font>
    <font>
      <sz val="9"/>
      <color theme="2" tint="-0.249977111117893"/>
      <name val="Arial"/>
      <family val="1"/>
      <scheme val="major"/>
    </font>
    <font>
      <sz val="16"/>
      <color theme="9"/>
      <name val="Arial"/>
      <family val="1"/>
      <scheme val="major"/>
    </font>
    <font>
      <sz val="9"/>
      <name val="Arial"/>
      <family val="1"/>
      <scheme val="major"/>
    </font>
    <font>
      <sz val="36"/>
      <color theme="2" tint="-0.499984740745262"/>
      <name val="Arial"/>
      <family val="1"/>
      <scheme val="major"/>
    </font>
    <font>
      <sz val="36"/>
      <color theme="1"/>
      <name val="Century"/>
      <family val="2"/>
      <scheme val="minor"/>
    </font>
    <font>
      <sz val="24"/>
      <color theme="0"/>
      <name val="Century"/>
      <family val="1"/>
      <scheme val="minor"/>
    </font>
    <font>
      <b/>
      <sz val="24"/>
      <color theme="2" tint="-0.499984740745262"/>
      <name val="Arial"/>
      <family val="2"/>
      <scheme val="major"/>
    </font>
    <font>
      <sz val="11"/>
      <color theme="1"/>
      <name val="Century"/>
      <family val="1"/>
      <scheme val="minor"/>
    </font>
    <font>
      <sz val="11"/>
      <color theme="3"/>
      <name val="Arial"/>
      <family val="1"/>
      <scheme val="major"/>
    </font>
    <font>
      <b/>
      <sz val="14"/>
      <color theme="0"/>
      <name val="Arial"/>
      <family val="1"/>
      <scheme val="major"/>
    </font>
    <font>
      <sz val="11"/>
      <color theme="1"/>
      <name val="Arial"/>
      <family val="1"/>
      <scheme val="major"/>
    </font>
    <font>
      <i/>
      <sz val="11"/>
      <color rgb="FF7F7F7F"/>
      <name val="Century"/>
      <family val="2"/>
      <scheme val="minor"/>
    </font>
    <font>
      <sz val="11"/>
      <color theme="0" tint="-4.9989318521683403E-2"/>
      <name val="Century"/>
      <family val="1"/>
      <scheme val="minor"/>
    </font>
    <font>
      <sz val="11"/>
      <color theme="2" tint="0.39994506668294322"/>
      <name val="Arial"/>
      <family val="1"/>
      <scheme val="major"/>
    </font>
    <font>
      <sz val="11"/>
      <color theme="3"/>
      <name val="Century"/>
      <family val="1"/>
      <scheme val="minor"/>
    </font>
    <font>
      <sz val="11"/>
      <color theme="2" tint="0.79998168889431442"/>
      <name val="Arial"/>
      <family val="1"/>
      <scheme val="major"/>
    </font>
    <font>
      <sz val="36"/>
      <color theme="0" tint="-4.9989318521683403E-2"/>
      <name val="Arial"/>
      <family val="1"/>
      <scheme val="major"/>
    </font>
    <font>
      <b/>
      <sz val="15"/>
      <color rgb="FF00B050"/>
      <name val="Century"/>
      <family val="2"/>
      <scheme val="minor"/>
    </font>
    <font>
      <sz val="11"/>
      <color rgb="FF00B050"/>
      <name val="Century"/>
      <family val="2"/>
      <scheme val="minor"/>
    </font>
    <font>
      <u/>
      <sz val="11"/>
      <color theme="10"/>
      <name val="Century"/>
      <family val="2"/>
      <scheme val="minor"/>
    </font>
    <font>
      <b/>
      <u/>
      <sz val="15"/>
      <color rgb="FF00B050"/>
      <name val="Century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79985961485641044"/>
        <bgColor theme="3" tint="0.79995117038483843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21">
    <xf numFmtId="0" fontId="0" fillId="2" borderId="0">
      <alignment vertical="center"/>
    </xf>
    <xf numFmtId="0" fontId="11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/>
    <xf numFmtId="0" fontId="12" fillId="7" borderId="1" applyProtection="0">
      <alignment horizontal="center"/>
    </xf>
    <xf numFmtId="0" fontId="6" fillId="2" borderId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>
      <alignment horizontal="left" vertical="center" indent="1"/>
    </xf>
    <xf numFmtId="0" fontId="7" fillId="0" borderId="1" applyNumberFormat="0" applyFill="0" applyProtection="0">
      <alignment vertical="top"/>
    </xf>
    <xf numFmtId="0" fontId="4" fillId="6" borderId="0" applyNumberFormat="0" applyAlignment="0" applyProtection="0"/>
    <xf numFmtId="164" fontId="13" fillId="0" borderId="0" applyFill="0">
      <alignment horizontal="left" vertical="center" indent="1"/>
    </xf>
    <xf numFmtId="0" fontId="9" fillId="0" borderId="0" applyNumberFormat="0" applyFill="0" applyBorder="0" applyProtection="0">
      <alignment vertical="center"/>
    </xf>
    <xf numFmtId="0" fontId="10" fillId="6" borderId="0">
      <alignment horizontal="left" vertical="center"/>
    </xf>
    <xf numFmtId="0" fontId="10" fillId="0" borderId="2">
      <alignment vertical="center" wrapText="1"/>
    </xf>
    <xf numFmtId="0" fontId="10" fillId="0" borderId="1" applyNumberFormat="0" applyFont="0" applyFill="0" applyAlignment="0">
      <alignment vertical="center"/>
    </xf>
    <xf numFmtId="0" fontId="16" fillId="5" borderId="0" applyNumberFormat="0" applyBorder="0" applyAlignment="0">
      <alignment vertical="center"/>
    </xf>
    <xf numFmtId="165" fontId="8" fillId="4" borderId="0">
      <alignment horizontal="center"/>
    </xf>
    <xf numFmtId="1" fontId="8" fillId="4" borderId="0">
      <alignment horizontal="center"/>
    </xf>
    <xf numFmtId="0" fontId="12" fillId="7" borderId="0" applyProtection="0">
      <alignment horizontal="center"/>
    </xf>
    <xf numFmtId="0" fontId="14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52">
    <xf numFmtId="0" fontId="0" fillId="2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ont="1">
      <alignment vertical="center"/>
    </xf>
    <xf numFmtId="0" fontId="0" fillId="2" borderId="0" xfId="0" applyFont="1" applyAlignment="1">
      <alignment horizontal="center" vertical="center"/>
    </xf>
    <xf numFmtId="164" fontId="0" fillId="2" borderId="0" xfId="0" applyNumberFormat="1" applyAlignment="1">
      <alignment horizontal="left" vertical="center" indent="1"/>
    </xf>
    <xf numFmtId="0" fontId="0" fillId="0" borderId="0" xfId="0" applyFill="1" applyAlignment="1">
      <alignment vertical="center" wrapText="1"/>
    </xf>
    <xf numFmtId="164" fontId="13" fillId="0" borderId="0" xfId="9">
      <alignment horizontal="left" vertical="center" indent="1"/>
    </xf>
    <xf numFmtId="0" fontId="10" fillId="0" borderId="2" xfId="12">
      <alignment vertical="center" wrapText="1"/>
    </xf>
    <xf numFmtId="0" fontId="7" fillId="0" borderId="1" xfId="7">
      <alignment vertical="top"/>
    </xf>
    <xf numFmtId="0" fontId="12" fillId="7" borderId="1" xfId="3">
      <alignment horizontal="center"/>
    </xf>
    <xf numFmtId="14" fontId="2" fillId="5" borderId="0" xfId="14" applyNumberFormat="1" applyFont="1" applyAlignment="1">
      <alignment horizontal="center" vertical="top"/>
    </xf>
    <xf numFmtId="0" fontId="3" fillId="5" borderId="0" xfId="14" applyFont="1">
      <alignment vertical="center"/>
    </xf>
    <xf numFmtId="165" fontId="8" fillId="4" borderId="0" xfId="15">
      <alignment horizontal="center"/>
    </xf>
    <xf numFmtId="1" fontId="8" fillId="4" borderId="0" xfId="16">
      <alignment horizontal="center"/>
    </xf>
    <xf numFmtId="0" fontId="0" fillId="5" borderId="0" xfId="14" applyFont="1">
      <alignment vertical="center"/>
    </xf>
    <xf numFmtId="0" fontId="5" fillId="5" borderId="0" xfId="14" applyFont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11" fillId="2" borderId="0" xfId="1" applyFill="1" applyBorder="1">
      <alignment vertical="center"/>
    </xf>
    <xf numFmtId="0" fontId="11" fillId="2" borderId="0" xfId="1" applyNumberFormat="1" applyFill="1" applyBorder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indent="1"/>
    </xf>
    <xf numFmtId="0" fontId="4" fillId="6" borderId="0" xfId="0" applyFont="1" applyFill="1" applyBorder="1" applyAlignment="1">
      <alignment horizontal="left" indent="1"/>
    </xf>
    <xf numFmtId="0" fontId="12" fillId="7" borderId="0" xfId="17">
      <alignment horizontal="center"/>
    </xf>
    <xf numFmtId="0" fontId="17" fillId="7" borderId="0" xfId="17" applyFont="1" applyAlignment="1">
      <alignment horizontal="center" wrapText="1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2" borderId="0" xfId="0">
      <alignment vertical="center"/>
    </xf>
    <xf numFmtId="0" fontId="0" fillId="6" borderId="0" xfId="11" applyFont="1">
      <alignment horizontal="left" vertical="center"/>
    </xf>
    <xf numFmtId="0" fontId="0" fillId="2" borderId="0" xfId="0">
      <alignment vertical="center"/>
    </xf>
    <xf numFmtId="0" fontId="18" fillId="2" borderId="0" xfId="2" applyFont="1" applyFill="1" applyAlignment="1">
      <alignment horizontal="center" vertical="center"/>
    </xf>
    <xf numFmtId="0" fontId="7" fillId="3" borderId="1" xfId="7" applyFill="1" applyAlignment="1">
      <alignment vertical="top"/>
    </xf>
    <xf numFmtId="0" fontId="13" fillId="2" borderId="0" xfId="2" applyFill="1" applyAlignment="1">
      <alignment horizontal="center" vertical="center"/>
    </xf>
    <xf numFmtId="0" fontId="7" fillId="2" borderId="1" xfId="7" applyFill="1">
      <alignment vertical="top"/>
    </xf>
    <xf numFmtId="0" fontId="19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vertical="center"/>
    </xf>
    <xf numFmtId="0" fontId="6" fillId="2" borderId="5" xfId="4" applyBorder="1">
      <alignment vertical="center"/>
    </xf>
    <xf numFmtId="0" fontId="6" fillId="2" borderId="0" xfId="4">
      <alignment vertical="center"/>
    </xf>
    <xf numFmtId="0" fontId="6" fillId="2" borderId="1" xfId="4" applyBorder="1">
      <alignment vertical="center"/>
    </xf>
    <xf numFmtId="0" fontId="6" fillId="2" borderId="4" xfId="4" applyBorder="1">
      <alignment vertical="center"/>
    </xf>
    <xf numFmtId="0" fontId="6" fillId="2" borderId="3" xfId="4" applyBorder="1">
      <alignment vertical="center"/>
    </xf>
    <xf numFmtId="0" fontId="19" fillId="2" borderId="4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20" fillId="0" borderId="0" xfId="19" applyFont="1" applyFill="1" applyAlignment="1">
      <alignment horizontal="left"/>
    </xf>
    <xf numFmtId="0" fontId="21" fillId="0" borderId="0" xfId="19" applyFont="1"/>
    <xf numFmtId="0" fontId="23" fillId="0" borderId="0" xfId="20" applyFont="1" applyFill="1" applyAlignment="1">
      <alignment horizontal="left"/>
    </xf>
    <xf numFmtId="0" fontId="23" fillId="0" borderId="0" xfId="20" applyFont="1" applyFill="1" applyAlignment="1">
      <alignment horizontal="left"/>
    </xf>
  </cellXfs>
  <cellStyles count="21">
    <cellStyle name="Date" xfId="15" xr:uid="{00000000-0005-0000-0000-000000000000}"/>
    <cellStyle name="double divider" xfId="13" xr:uid="{00000000-0005-0000-0000-000001000000}"/>
    <cellStyle name="email" xfId="6" xr:uid="{00000000-0005-0000-0000-000002000000}"/>
    <cellStyle name="Explanatory Text" xfId="18" builtinId="53" customBuiltin="1"/>
    <cellStyle name="Followed Hyperlink" xfId="5" builtinId="9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10" builtinId="19" customBuiltin="1"/>
    <cellStyle name="Hyperlink" xfId="2" builtinId="8" customBuiltin="1"/>
    <cellStyle name="Hyperlink 2" xfId="20" xr:uid="{04992571-930C-42D0-82A2-B8305B509BA9}"/>
    <cellStyle name="Normal" xfId="0" builtinId="0" customBuiltin="1"/>
    <cellStyle name="Normal 2" xfId="19" xr:uid="{2CAF9FCC-4EAB-4F24-BD3D-452C555AD400}"/>
    <cellStyle name="notes details" xfId="12" xr:uid="{00000000-0005-0000-0000-00000B000000}"/>
    <cellStyle name="Phone" xfId="9" xr:uid="{00000000-0005-0000-0000-00000C000000}"/>
    <cellStyle name="Sidebar border" xfId="14" xr:uid="{00000000-0005-0000-0000-00000D000000}"/>
    <cellStyle name="Sidebar Fill" xfId="17" xr:uid="{00000000-0005-0000-0000-00000E000000}"/>
    <cellStyle name="Sidebar values" xfId="16" xr:uid="{00000000-0005-0000-0000-00000F000000}"/>
    <cellStyle name="Title" xfId="7" builtinId="15" customBuiltin="1"/>
    <cellStyle name="Total" xfId="8" builtinId="25" customBuiltin="1"/>
    <cellStyle name="Zip" xfId="11" xr:uid="{00000000-0005-0000-0000-00001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Arial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4" tint="0.79998168889431442"/>
        </patternFill>
      </fill>
    </dxf>
    <dxf>
      <font>
        <color theme="1" tint="0.34998626667073579"/>
      </font>
    </dxf>
    <dxf>
      <font>
        <b val="0"/>
        <i val="0"/>
        <color theme="7" tint="-0.24994659260841701"/>
      </font>
      <fill>
        <patternFill patternType="solid">
          <fgColor theme="0"/>
          <bgColor theme="0"/>
        </patternFill>
      </fill>
      <border diagonalUp="0" diagonalDown="0">
        <left/>
        <right/>
        <top style="double">
          <color theme="0" tint="-0.34998626667073579"/>
        </top>
        <bottom/>
        <vertical/>
        <horizontal/>
      </border>
    </dxf>
    <dxf>
      <font>
        <b/>
        <i val="0"/>
        <color theme="3"/>
      </font>
      <fill>
        <patternFill patternType="solid">
          <fgColor indexed="64"/>
          <bgColor theme="0"/>
        </patternFill>
      </fill>
      <border diagonalUp="0" diagonalDown="0">
        <left/>
        <right/>
        <top style="double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color theme="1"/>
      </font>
      <fill>
        <patternFill patternType="solid">
          <fgColor theme="0"/>
          <bgColor theme="0"/>
        </patternFill>
      </fill>
      <border diagonalUp="0" diagonalDown="0">
        <left/>
        <right/>
        <top/>
        <bottom/>
        <vertical style="thin">
          <color theme="4" tint="0.79995117038483843"/>
        </vertical>
        <horizontal style="thin">
          <color theme="4" tint="0.79998168889431442"/>
        </horizontal>
      </border>
    </dxf>
  </dxfs>
  <tableStyles count="1" defaultTableStyle="Wedding Invite Tracker" defaultPivotStyle="PivotStyleMedium2">
    <tableStyle name="Wedding Invite Tracker" pivot="0" count="4" xr9:uid="{00000000-0011-0000-FFFF-FFFF00000000}">
      <tableStyleElement type="wholeTable" dxfId="16"/>
      <tableStyleElement type="headerRow" dxfId="15"/>
      <tableStyleElement type="totalRow" dxfId="14"/>
      <tableStyleElement type="firstTotalCell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Summary'!$H$4:$H$6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A-43A9-9045-8A3325ED3EC8}"/>
            </c:ext>
          </c:extLst>
        </c:ser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Summary'!$G$4:$G$6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A-43A9-9045-8A3325ED3EC8}"/>
            </c:ext>
          </c:extLst>
        </c:ser>
        <c:ser>
          <c:idx val="1"/>
          <c:order val="2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Summary'!$H$4:$H$6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9A-43A9-9045-8A3325ED3EC8}"/>
            </c:ext>
          </c:extLst>
        </c:ser>
        <c:ser>
          <c:idx val="0"/>
          <c:order val="3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Summary'!$G$4:$G$6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9A-43A9-9045-8A3325ED3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66441632"/>
        <c:axId val="466439672"/>
      </c:barChart>
      <c:catAx>
        <c:axId val="466441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66439672"/>
        <c:crosses val="autoZero"/>
        <c:auto val="1"/>
        <c:lblAlgn val="ctr"/>
        <c:lblOffset val="100"/>
        <c:noMultiLvlLbl val="0"/>
      </c:catAx>
      <c:valAx>
        <c:axId val="466439672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cap="all" baseline="0">
                    <a:solidFill>
                      <a:schemeClr val="accent6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6"/>
                    </a:solidFill>
                    <a:latin typeface="+mj-lt"/>
                  </a:rPr>
                  <a:t>guests</a:t>
                </a:r>
              </a:p>
            </c:rich>
          </c:tx>
          <c:layout>
            <c:manualLayout>
              <c:xMode val="edge"/>
              <c:yMode val="edge"/>
              <c:x val="1.140970281940564E-2"/>
              <c:y val="0.20757487867321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cap="all" baseline="0">
                  <a:solidFill>
                    <a:schemeClr val="accent6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100" b="0" i="0" u="none" strike="noStrike" kern="1200" baseline="0">
                <a:solidFill>
                  <a:schemeClr val="accent6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6644163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Summary'!$H$9:$H$11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3-455A-8F4E-58B87DCF050A}"/>
            </c:ext>
          </c:extLst>
        </c:ser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Summary'!$G$9:$G$11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3-455A-8F4E-58B87DCF050A}"/>
            </c:ext>
          </c:extLst>
        </c:ser>
        <c:ser>
          <c:idx val="1"/>
          <c:order val="2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Summary'!$H$9:$H$11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3-455A-8F4E-58B87DCF050A}"/>
            </c:ext>
          </c:extLst>
        </c:ser>
        <c:ser>
          <c:idx val="0"/>
          <c:order val="3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Summary'!$G$9:$G$11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3-455A-8F4E-58B87DCF0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66438496"/>
        <c:axId val="466434968"/>
      </c:barChart>
      <c:catAx>
        <c:axId val="46643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66434968"/>
        <c:crosses val="autoZero"/>
        <c:auto val="1"/>
        <c:lblAlgn val="ctr"/>
        <c:lblOffset val="100"/>
        <c:noMultiLvlLbl val="0"/>
      </c:catAx>
      <c:valAx>
        <c:axId val="46643496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cap="all" baseline="0">
                    <a:solidFill>
                      <a:schemeClr val="accent6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6"/>
                    </a:solidFill>
                    <a:latin typeface="+mj-lt"/>
                  </a:rPr>
                  <a:t>guests</a:t>
                </a:r>
              </a:p>
            </c:rich>
          </c:tx>
          <c:layout>
            <c:manualLayout>
              <c:xMode val="edge"/>
              <c:yMode val="edge"/>
              <c:x val="1.140970281940564E-2"/>
              <c:y val="0.20757487867321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cap="all" baseline="0">
                  <a:solidFill>
                    <a:schemeClr val="accent6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100" b="0" i="0" u="none" strike="noStrike" kern="1200" baseline="0">
                <a:solidFill>
                  <a:schemeClr val="accent6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66438496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tint val="60000"/>
  </cs:variation>
  <cs:variation>
    <a:shade val="60000"/>
  </cs:variation>
  <cs:variation>
    <a:tint val="80000"/>
  </cs:variation>
  <cs:variation>
    <a:shade val="80000"/>
  </cs:variation>
  <cs:variation>
    <a:tint val="50000"/>
  </cs:variation>
  <cs:variation>
    <a:shade val="50000"/>
  </cs:variation>
  <cs:variation>
    <a:tint val="70000"/>
  </cs:variation>
  <cs:variation>
    <a:shade val="7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tint val="60000"/>
  </cs:variation>
  <cs:variation>
    <a:shade val="60000"/>
  </cs:variation>
  <cs:variation>
    <a:tint val="80000"/>
  </cs:variation>
  <cs:variation>
    <a:shade val="80000"/>
  </cs:variation>
  <cs:variation>
    <a:tint val="50000"/>
  </cs:variation>
  <cs:variation>
    <a:shade val="50000"/>
  </cs:variation>
  <cs:variation>
    <a:tint val="70000"/>
  </cs:variation>
  <cs:variation>
    <a:shade val="7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defRPr sz="900"/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>
  <cs:plotArea3D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6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defRPr sz="900"/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>
  <cs:plotArea3D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6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RSVP Tracker'!A1"/><Relationship Id="rId1" Type="http://schemas.openxmlformats.org/officeDocument/2006/relationships/hyperlink" Target="#'RSVP Summary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#'RSVP Summary'!A1"/><Relationship Id="rId1" Type="http://schemas.openxmlformats.org/officeDocument/2006/relationships/hyperlink" Target="#'RSVP Tracker'!A7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268059</xdr:colOff>
      <xdr:row>0</xdr:row>
      <xdr:rowOff>9525</xdr:rowOff>
    </xdr:from>
    <xdr:to>
      <xdr:col>7</xdr:col>
      <xdr:colOff>288633</xdr:colOff>
      <xdr:row>0</xdr:row>
      <xdr:rowOff>430149</xdr:rowOff>
    </xdr:to>
    <xdr:sp macro="" textlink="">
      <xdr:nvSpPr>
        <xdr:cNvPr id="17" name="RSVP Summary" descr="Select to view RSVP Summary worksheet">
          <a:hlinkClick xmlns:r="http://schemas.openxmlformats.org/officeDocument/2006/relationships" r:id="rId1" tooltip="Select to navigate to RSVP Summary worksheet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92359" y="9525"/>
          <a:ext cx="1563624" cy="420624"/>
        </a:xfrm>
        <a:prstGeom prst="round2SameRect">
          <a:avLst>
            <a:gd name="adj1" fmla="val 0"/>
            <a:gd name="adj2" fmla="val 17021"/>
          </a:avLst>
        </a:prstGeom>
        <a:solidFill>
          <a:schemeClr val="accent1">
            <a:lumMod val="20000"/>
            <a:lumOff val="80000"/>
          </a:schemeClr>
        </a:solidFill>
        <a:ln w="6350">
          <a:solidFill>
            <a:schemeClr val="accent1">
              <a:lumMod val="20000"/>
              <a:lumOff val="80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lang="en-US" sz="1100" spc="100" baseline="0">
              <a:solidFill>
                <a:schemeClr val="tx1"/>
              </a:solidFill>
              <a:latin typeface="+mn-lt"/>
            </a:rPr>
            <a:t>RSVP</a:t>
          </a:r>
          <a:r>
            <a:rPr lang="en-US" sz="1000" spc="100" baseline="0">
              <a:solidFill>
                <a:schemeClr val="tx1"/>
              </a:solidFill>
              <a:latin typeface="+mn-lt"/>
            </a:rPr>
            <a:t> </a:t>
          </a:r>
          <a:r>
            <a:rPr lang="en-US" sz="1100" spc="100" baseline="0">
              <a:solidFill>
                <a:schemeClr val="tx1"/>
              </a:solidFill>
              <a:latin typeface="+mn-lt"/>
            </a:rPr>
            <a:t>SUMMARY</a:t>
          </a:r>
          <a:endParaRPr lang="en-US" sz="1000" spc="100" baseline="0">
            <a:solidFill>
              <a:schemeClr val="tx1"/>
            </a:solidFill>
            <a:latin typeface="+mn-lt"/>
          </a:endParaRPr>
        </a:p>
      </xdr:txBody>
    </xdr:sp>
    <xdr:clientData fPrintsWithSheet="0"/>
  </xdr:twoCellAnchor>
  <xdr:twoCellAnchor editAs="oneCell">
    <xdr:from>
      <xdr:col>3</xdr:col>
      <xdr:colOff>193674</xdr:colOff>
      <xdr:row>0</xdr:row>
      <xdr:rowOff>9525</xdr:rowOff>
    </xdr:from>
    <xdr:to>
      <xdr:col>4</xdr:col>
      <xdr:colOff>672591</xdr:colOff>
      <xdr:row>0</xdr:row>
      <xdr:rowOff>581024</xdr:rowOff>
    </xdr:to>
    <xdr:grpSp>
      <xdr:nvGrpSpPr>
        <xdr:cNvPr id="3" name="Group 2" descr="RSVP Tracker">
          <a:hlinkClick xmlns:r="http://schemas.openxmlformats.org/officeDocument/2006/relationships" r:id="rId2" tooltip="Select to navigate to RSVP Tracker workshee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232024" y="9525"/>
          <a:ext cx="1679067" cy="571499"/>
          <a:chOff x="2031999" y="9525"/>
          <a:chExt cx="1536192" cy="514349"/>
        </a:xfrm>
      </xdr:grpSpPr>
      <xdr:sp macro="" textlink="">
        <xdr:nvSpPr>
          <xdr:cNvPr id="18" name="Artwork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031999" y="9525"/>
            <a:ext cx="1536192" cy="398486"/>
          </a:xfrm>
          <a:prstGeom prst="round2SameRect">
            <a:avLst>
              <a:gd name="adj1" fmla="val 0"/>
              <a:gd name="adj2" fmla="val 17021"/>
            </a:avLst>
          </a:prstGeom>
          <a:solidFill>
            <a:schemeClr val="accent4">
              <a:lumMod val="20000"/>
              <a:lumOff val="80000"/>
            </a:schemeClr>
          </a:solidFill>
          <a:ln w="6350">
            <a:solidFill>
              <a:schemeClr val="accent3">
                <a:lumMod val="20000"/>
                <a:lumOff val="80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lang="en-US" sz="1100" spc="100" baseline="0">
                <a:solidFill>
                  <a:schemeClr val="tx1"/>
                </a:solidFill>
                <a:latin typeface="+mn-lt"/>
              </a:rPr>
              <a:t>RSVP TRACKER</a:t>
            </a:r>
          </a:p>
        </xdr:txBody>
      </xdr:sp>
      <xdr:sp macro="" textlink="">
        <xdr:nvSpPr>
          <xdr:cNvPr id="19" name="Artwork" descr="Arrow head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2562202" y="395673"/>
            <a:ext cx="339788" cy="128201"/>
          </a:xfrm>
          <a:custGeom>
            <a:avLst/>
            <a:gdLst>
              <a:gd name="T0" fmla="*/ 0 w 3286"/>
              <a:gd name="T1" fmla="*/ 0 h 938"/>
              <a:gd name="T2" fmla="*/ 3286 w 3286"/>
              <a:gd name="T3" fmla="*/ 0 h 938"/>
              <a:gd name="T4" fmla="*/ 3217 w 3286"/>
              <a:gd name="T5" fmla="*/ 7 h 938"/>
              <a:gd name="T6" fmla="*/ 3147 w 3286"/>
              <a:gd name="T7" fmla="*/ 19 h 938"/>
              <a:gd name="T8" fmla="*/ 3074 w 3286"/>
              <a:gd name="T9" fmla="*/ 35 h 938"/>
              <a:gd name="T10" fmla="*/ 3001 w 3286"/>
              <a:gd name="T11" fmla="*/ 57 h 938"/>
              <a:gd name="T12" fmla="*/ 2928 w 3286"/>
              <a:gd name="T13" fmla="*/ 81 h 938"/>
              <a:gd name="T14" fmla="*/ 2855 w 3286"/>
              <a:gd name="T15" fmla="*/ 108 h 938"/>
              <a:gd name="T16" fmla="*/ 2784 w 3286"/>
              <a:gd name="T17" fmla="*/ 140 h 938"/>
              <a:gd name="T18" fmla="*/ 2714 w 3286"/>
              <a:gd name="T19" fmla="*/ 174 h 938"/>
              <a:gd name="T20" fmla="*/ 2648 w 3286"/>
              <a:gd name="T21" fmla="*/ 211 h 938"/>
              <a:gd name="T22" fmla="*/ 2584 w 3286"/>
              <a:gd name="T23" fmla="*/ 251 h 938"/>
              <a:gd name="T24" fmla="*/ 2526 w 3286"/>
              <a:gd name="T25" fmla="*/ 292 h 938"/>
              <a:gd name="T26" fmla="*/ 2472 w 3286"/>
              <a:gd name="T27" fmla="*/ 335 h 938"/>
              <a:gd name="T28" fmla="*/ 2423 w 3286"/>
              <a:gd name="T29" fmla="*/ 380 h 938"/>
              <a:gd name="T30" fmla="*/ 2025 w 3286"/>
              <a:gd name="T31" fmla="*/ 780 h 938"/>
              <a:gd name="T32" fmla="*/ 1987 w 3286"/>
              <a:gd name="T33" fmla="*/ 816 h 938"/>
              <a:gd name="T34" fmla="*/ 1945 w 3286"/>
              <a:gd name="T35" fmla="*/ 846 h 938"/>
              <a:gd name="T36" fmla="*/ 1902 w 3286"/>
              <a:gd name="T37" fmla="*/ 872 h 938"/>
              <a:gd name="T38" fmla="*/ 1858 w 3286"/>
              <a:gd name="T39" fmla="*/ 895 h 938"/>
              <a:gd name="T40" fmla="*/ 1811 w 3286"/>
              <a:gd name="T41" fmla="*/ 912 h 938"/>
              <a:gd name="T42" fmla="*/ 1764 w 3286"/>
              <a:gd name="T43" fmla="*/ 925 h 938"/>
              <a:gd name="T44" fmla="*/ 1716 w 3286"/>
              <a:gd name="T45" fmla="*/ 934 h 938"/>
              <a:gd name="T46" fmla="*/ 1668 w 3286"/>
              <a:gd name="T47" fmla="*/ 938 h 938"/>
              <a:gd name="T48" fmla="*/ 1618 w 3286"/>
              <a:gd name="T49" fmla="*/ 938 h 938"/>
              <a:gd name="T50" fmla="*/ 1570 w 3286"/>
              <a:gd name="T51" fmla="*/ 934 h 938"/>
              <a:gd name="T52" fmla="*/ 1522 w 3286"/>
              <a:gd name="T53" fmla="*/ 925 h 938"/>
              <a:gd name="T54" fmla="*/ 1474 w 3286"/>
              <a:gd name="T55" fmla="*/ 912 h 938"/>
              <a:gd name="T56" fmla="*/ 1428 w 3286"/>
              <a:gd name="T57" fmla="*/ 895 h 938"/>
              <a:gd name="T58" fmla="*/ 1384 w 3286"/>
              <a:gd name="T59" fmla="*/ 872 h 938"/>
              <a:gd name="T60" fmla="*/ 1340 w 3286"/>
              <a:gd name="T61" fmla="*/ 846 h 938"/>
              <a:gd name="T62" fmla="*/ 1299 w 3286"/>
              <a:gd name="T63" fmla="*/ 816 h 938"/>
              <a:gd name="T64" fmla="*/ 1261 w 3286"/>
              <a:gd name="T65" fmla="*/ 780 h 938"/>
              <a:gd name="T66" fmla="*/ 862 w 3286"/>
              <a:gd name="T67" fmla="*/ 380 h 938"/>
              <a:gd name="T68" fmla="*/ 814 w 3286"/>
              <a:gd name="T69" fmla="*/ 335 h 938"/>
              <a:gd name="T70" fmla="*/ 760 w 3286"/>
              <a:gd name="T71" fmla="*/ 292 h 938"/>
              <a:gd name="T72" fmla="*/ 701 w 3286"/>
              <a:gd name="T73" fmla="*/ 251 h 938"/>
              <a:gd name="T74" fmla="*/ 638 w 3286"/>
              <a:gd name="T75" fmla="*/ 211 h 938"/>
              <a:gd name="T76" fmla="*/ 572 w 3286"/>
              <a:gd name="T77" fmla="*/ 174 h 938"/>
              <a:gd name="T78" fmla="*/ 502 w 3286"/>
              <a:gd name="T79" fmla="*/ 140 h 938"/>
              <a:gd name="T80" fmla="*/ 431 w 3286"/>
              <a:gd name="T81" fmla="*/ 108 h 938"/>
              <a:gd name="T82" fmla="*/ 358 w 3286"/>
              <a:gd name="T83" fmla="*/ 81 h 938"/>
              <a:gd name="T84" fmla="*/ 285 w 3286"/>
              <a:gd name="T85" fmla="*/ 57 h 938"/>
              <a:gd name="T86" fmla="*/ 211 w 3286"/>
              <a:gd name="T87" fmla="*/ 35 h 938"/>
              <a:gd name="T88" fmla="*/ 139 w 3286"/>
              <a:gd name="T89" fmla="*/ 19 h 938"/>
              <a:gd name="T90" fmla="*/ 68 w 3286"/>
              <a:gd name="T91" fmla="*/ 7 h 938"/>
              <a:gd name="T92" fmla="*/ 0 w 3286"/>
              <a:gd name="T93" fmla="*/ 0 h 9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3286" h="938">
                <a:moveTo>
                  <a:pt x="0" y="0"/>
                </a:moveTo>
                <a:lnTo>
                  <a:pt x="3286" y="0"/>
                </a:lnTo>
                <a:lnTo>
                  <a:pt x="3217" y="7"/>
                </a:lnTo>
                <a:lnTo>
                  <a:pt x="3147" y="19"/>
                </a:lnTo>
                <a:lnTo>
                  <a:pt x="3074" y="35"/>
                </a:lnTo>
                <a:lnTo>
                  <a:pt x="3001" y="57"/>
                </a:lnTo>
                <a:lnTo>
                  <a:pt x="2928" y="81"/>
                </a:lnTo>
                <a:lnTo>
                  <a:pt x="2855" y="108"/>
                </a:lnTo>
                <a:lnTo>
                  <a:pt x="2784" y="140"/>
                </a:lnTo>
                <a:lnTo>
                  <a:pt x="2714" y="174"/>
                </a:lnTo>
                <a:lnTo>
                  <a:pt x="2648" y="211"/>
                </a:lnTo>
                <a:lnTo>
                  <a:pt x="2584" y="251"/>
                </a:lnTo>
                <a:lnTo>
                  <a:pt x="2526" y="292"/>
                </a:lnTo>
                <a:lnTo>
                  <a:pt x="2472" y="335"/>
                </a:lnTo>
                <a:lnTo>
                  <a:pt x="2423" y="380"/>
                </a:lnTo>
                <a:lnTo>
                  <a:pt x="2025" y="780"/>
                </a:lnTo>
                <a:lnTo>
                  <a:pt x="1987" y="816"/>
                </a:lnTo>
                <a:lnTo>
                  <a:pt x="1945" y="846"/>
                </a:lnTo>
                <a:lnTo>
                  <a:pt x="1902" y="872"/>
                </a:lnTo>
                <a:lnTo>
                  <a:pt x="1858" y="895"/>
                </a:lnTo>
                <a:lnTo>
                  <a:pt x="1811" y="912"/>
                </a:lnTo>
                <a:lnTo>
                  <a:pt x="1764" y="925"/>
                </a:lnTo>
                <a:lnTo>
                  <a:pt x="1716" y="934"/>
                </a:lnTo>
                <a:lnTo>
                  <a:pt x="1668" y="938"/>
                </a:lnTo>
                <a:lnTo>
                  <a:pt x="1618" y="938"/>
                </a:lnTo>
                <a:lnTo>
                  <a:pt x="1570" y="934"/>
                </a:lnTo>
                <a:lnTo>
                  <a:pt x="1522" y="925"/>
                </a:lnTo>
                <a:lnTo>
                  <a:pt x="1474" y="912"/>
                </a:lnTo>
                <a:lnTo>
                  <a:pt x="1428" y="895"/>
                </a:lnTo>
                <a:lnTo>
                  <a:pt x="1384" y="872"/>
                </a:lnTo>
                <a:lnTo>
                  <a:pt x="1340" y="846"/>
                </a:lnTo>
                <a:lnTo>
                  <a:pt x="1299" y="816"/>
                </a:lnTo>
                <a:lnTo>
                  <a:pt x="1261" y="780"/>
                </a:lnTo>
                <a:lnTo>
                  <a:pt x="862" y="380"/>
                </a:lnTo>
                <a:lnTo>
                  <a:pt x="814" y="335"/>
                </a:lnTo>
                <a:lnTo>
                  <a:pt x="760" y="292"/>
                </a:lnTo>
                <a:lnTo>
                  <a:pt x="701" y="251"/>
                </a:lnTo>
                <a:lnTo>
                  <a:pt x="638" y="211"/>
                </a:lnTo>
                <a:lnTo>
                  <a:pt x="572" y="174"/>
                </a:lnTo>
                <a:lnTo>
                  <a:pt x="502" y="140"/>
                </a:lnTo>
                <a:lnTo>
                  <a:pt x="431" y="108"/>
                </a:lnTo>
                <a:lnTo>
                  <a:pt x="358" y="81"/>
                </a:lnTo>
                <a:lnTo>
                  <a:pt x="285" y="57"/>
                </a:lnTo>
                <a:lnTo>
                  <a:pt x="211" y="35"/>
                </a:lnTo>
                <a:lnTo>
                  <a:pt x="139" y="19"/>
                </a:lnTo>
                <a:lnTo>
                  <a:pt x="68" y="7"/>
                </a:lnTo>
                <a:lnTo>
                  <a:pt x="0" y="0"/>
                </a:lnTo>
                <a:close/>
              </a:path>
            </a:pathLst>
          </a:custGeom>
          <a:solidFill>
            <a:schemeClr val="accent4">
              <a:lumMod val="20000"/>
              <a:lumOff val="80000"/>
            </a:schemeClr>
          </a:solidFill>
          <a:ln w="0">
            <a:solidFill>
              <a:schemeClr val="accent4">
                <a:lumMod val="20000"/>
                <a:lumOff val="80000"/>
              </a:schemeClr>
            </a:solidFill>
            <a:prstDash val="solid"/>
            <a:round/>
            <a:headEnd/>
            <a:tailEnd/>
          </a:ln>
        </xdr:spPr>
      </xdr:sp>
    </xdr:grpSp>
    <xdr:clientData fPrintsWithSheet="0"/>
  </xdr:twoCellAnchor>
  <xdr:twoCellAnchor editAs="oneCell">
    <xdr:from>
      <xdr:col>0</xdr:col>
      <xdr:colOff>57152</xdr:colOff>
      <xdr:row>0</xdr:row>
      <xdr:rowOff>57150</xdr:rowOff>
    </xdr:from>
    <xdr:to>
      <xdr:col>2</xdr:col>
      <xdr:colOff>0</xdr:colOff>
      <xdr:row>1</xdr:row>
      <xdr:rowOff>247652</xdr:rowOff>
    </xdr:to>
    <xdr:sp macro="" textlink="">
      <xdr:nvSpPr>
        <xdr:cNvPr id="4" name="Tip" descr="Enter your wedding date below to use it throughout this track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152" y="57150"/>
          <a:ext cx="1857373" cy="838202"/>
        </a:xfrm>
        <a:prstGeom prst="wedgeRoundRectCallout">
          <a:avLst>
            <a:gd name="adj1" fmla="val -19830"/>
            <a:gd name="adj2" fmla="val 63123"/>
            <a:gd name="adj3" fmla="val 16667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4" tIns="9144" rIns="9144" bIns="9144" rtlCol="0" anchor="ctr"/>
        <a:lstStyle/>
        <a:p>
          <a:pPr algn="ctr"/>
          <a:r>
            <a:rPr lang="en-US" sz="1100">
              <a:solidFill>
                <a:schemeClr val="tx2"/>
              </a:solidFill>
            </a:rPr>
            <a:t> Enter your wedding date below to use it throughout this tracker.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9525</xdr:rowOff>
    </xdr:from>
    <xdr:to>
      <xdr:col>4</xdr:col>
      <xdr:colOff>582549</xdr:colOff>
      <xdr:row>0</xdr:row>
      <xdr:rowOff>430149</xdr:rowOff>
    </xdr:to>
    <xdr:sp macro="" textlink="">
      <xdr:nvSpPr>
        <xdr:cNvPr id="7" name="RSVP Tracker" descr="Select to view the RSVP Tracker worksheet">
          <a:hlinkClick xmlns:r="http://schemas.openxmlformats.org/officeDocument/2006/relationships" r:id="rId1" tooltip="Select to navigate to RSVP Tracker worksheet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57425" y="9525"/>
          <a:ext cx="1563624" cy="420624"/>
        </a:xfrm>
        <a:prstGeom prst="round2SameRect">
          <a:avLst>
            <a:gd name="adj1" fmla="val 0"/>
            <a:gd name="adj2" fmla="val 17021"/>
          </a:avLst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accent4">
              <a:lumMod val="20000"/>
              <a:lumOff val="80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lang="en-US" sz="1100" spc="100" baseline="0">
              <a:solidFill>
                <a:schemeClr val="tx1"/>
              </a:solidFill>
              <a:latin typeface="+mn-lt"/>
            </a:rPr>
            <a:t>RSVP TRACKER</a:t>
          </a:r>
        </a:p>
      </xdr:txBody>
    </xdr:sp>
    <xdr:clientData fPrintsWithSheet="0"/>
  </xdr:twoCellAnchor>
  <xdr:twoCellAnchor editAs="oneCell">
    <xdr:from>
      <xdr:col>5</xdr:col>
      <xdr:colOff>153759</xdr:colOff>
      <xdr:row>0</xdr:row>
      <xdr:rowOff>0</xdr:rowOff>
    </xdr:from>
    <xdr:to>
      <xdr:col>8</xdr:col>
      <xdr:colOff>178905</xdr:colOff>
      <xdr:row>0</xdr:row>
      <xdr:rowOff>576072</xdr:rowOff>
    </xdr:to>
    <xdr:grpSp>
      <xdr:nvGrpSpPr>
        <xdr:cNvPr id="3" name="Group 2" descr="RSVP Summary">
          <a:hlinkClick xmlns:r="http://schemas.openxmlformats.org/officeDocument/2006/relationships" r:id="rId2" tooltip="Select to navigate to RSVP Summary worksheet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078059" y="0"/>
          <a:ext cx="1682496" cy="576072"/>
          <a:chOff x="3697059" y="0"/>
          <a:chExt cx="1564767" cy="517071"/>
        </a:xfrm>
      </xdr:grpSpPr>
      <xdr:sp macro="" textlink="">
        <xdr:nvSpPr>
          <xdr:cNvPr id="6" name="Round Same Side Corner Rectangle 5" descr="Rectangle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697059" y="0"/>
            <a:ext cx="1564767" cy="398596"/>
          </a:xfrm>
          <a:prstGeom prst="round2SameRect">
            <a:avLst>
              <a:gd name="adj1" fmla="val 0"/>
              <a:gd name="adj2" fmla="val 17021"/>
            </a:avLst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accent1">
                <a:lumMod val="20000"/>
                <a:lumOff val="80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lang="en-US" sz="1100" spc="100" baseline="0">
                <a:solidFill>
                  <a:schemeClr val="tx1"/>
                </a:solidFill>
                <a:latin typeface="+mn-lt"/>
              </a:rPr>
              <a:t>RSVP SUMMARY</a:t>
            </a:r>
          </a:p>
        </xdr:txBody>
      </xdr:sp>
      <xdr:sp macro="" textlink="">
        <xdr:nvSpPr>
          <xdr:cNvPr id="8" name="Freeform 14" descr="Arrow head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4225806" y="407560"/>
            <a:ext cx="371442" cy="109511"/>
          </a:xfrm>
          <a:custGeom>
            <a:avLst/>
            <a:gdLst>
              <a:gd name="T0" fmla="*/ 0 w 3286"/>
              <a:gd name="T1" fmla="*/ 0 h 938"/>
              <a:gd name="T2" fmla="*/ 3286 w 3286"/>
              <a:gd name="T3" fmla="*/ 0 h 938"/>
              <a:gd name="T4" fmla="*/ 3217 w 3286"/>
              <a:gd name="T5" fmla="*/ 7 h 938"/>
              <a:gd name="T6" fmla="*/ 3147 w 3286"/>
              <a:gd name="T7" fmla="*/ 19 h 938"/>
              <a:gd name="T8" fmla="*/ 3074 w 3286"/>
              <a:gd name="T9" fmla="*/ 35 h 938"/>
              <a:gd name="T10" fmla="*/ 3001 w 3286"/>
              <a:gd name="T11" fmla="*/ 57 h 938"/>
              <a:gd name="T12" fmla="*/ 2928 w 3286"/>
              <a:gd name="T13" fmla="*/ 81 h 938"/>
              <a:gd name="T14" fmla="*/ 2855 w 3286"/>
              <a:gd name="T15" fmla="*/ 108 h 938"/>
              <a:gd name="T16" fmla="*/ 2784 w 3286"/>
              <a:gd name="T17" fmla="*/ 140 h 938"/>
              <a:gd name="T18" fmla="*/ 2714 w 3286"/>
              <a:gd name="T19" fmla="*/ 174 h 938"/>
              <a:gd name="T20" fmla="*/ 2648 w 3286"/>
              <a:gd name="T21" fmla="*/ 211 h 938"/>
              <a:gd name="T22" fmla="*/ 2584 w 3286"/>
              <a:gd name="T23" fmla="*/ 251 h 938"/>
              <a:gd name="T24" fmla="*/ 2526 w 3286"/>
              <a:gd name="T25" fmla="*/ 292 h 938"/>
              <a:gd name="T26" fmla="*/ 2472 w 3286"/>
              <a:gd name="T27" fmla="*/ 335 h 938"/>
              <a:gd name="T28" fmla="*/ 2423 w 3286"/>
              <a:gd name="T29" fmla="*/ 380 h 938"/>
              <a:gd name="T30" fmla="*/ 2025 w 3286"/>
              <a:gd name="T31" fmla="*/ 780 h 938"/>
              <a:gd name="T32" fmla="*/ 1987 w 3286"/>
              <a:gd name="T33" fmla="*/ 816 h 938"/>
              <a:gd name="T34" fmla="*/ 1945 w 3286"/>
              <a:gd name="T35" fmla="*/ 846 h 938"/>
              <a:gd name="T36" fmla="*/ 1902 w 3286"/>
              <a:gd name="T37" fmla="*/ 872 h 938"/>
              <a:gd name="T38" fmla="*/ 1858 w 3286"/>
              <a:gd name="T39" fmla="*/ 895 h 938"/>
              <a:gd name="T40" fmla="*/ 1811 w 3286"/>
              <a:gd name="T41" fmla="*/ 912 h 938"/>
              <a:gd name="T42" fmla="*/ 1764 w 3286"/>
              <a:gd name="T43" fmla="*/ 925 h 938"/>
              <a:gd name="T44" fmla="*/ 1716 w 3286"/>
              <a:gd name="T45" fmla="*/ 934 h 938"/>
              <a:gd name="T46" fmla="*/ 1668 w 3286"/>
              <a:gd name="T47" fmla="*/ 938 h 938"/>
              <a:gd name="T48" fmla="*/ 1618 w 3286"/>
              <a:gd name="T49" fmla="*/ 938 h 938"/>
              <a:gd name="T50" fmla="*/ 1570 w 3286"/>
              <a:gd name="T51" fmla="*/ 934 h 938"/>
              <a:gd name="T52" fmla="*/ 1522 w 3286"/>
              <a:gd name="T53" fmla="*/ 925 h 938"/>
              <a:gd name="T54" fmla="*/ 1474 w 3286"/>
              <a:gd name="T55" fmla="*/ 912 h 938"/>
              <a:gd name="T56" fmla="*/ 1428 w 3286"/>
              <a:gd name="T57" fmla="*/ 895 h 938"/>
              <a:gd name="T58" fmla="*/ 1384 w 3286"/>
              <a:gd name="T59" fmla="*/ 872 h 938"/>
              <a:gd name="T60" fmla="*/ 1340 w 3286"/>
              <a:gd name="T61" fmla="*/ 846 h 938"/>
              <a:gd name="T62" fmla="*/ 1299 w 3286"/>
              <a:gd name="T63" fmla="*/ 816 h 938"/>
              <a:gd name="T64" fmla="*/ 1261 w 3286"/>
              <a:gd name="T65" fmla="*/ 780 h 938"/>
              <a:gd name="T66" fmla="*/ 862 w 3286"/>
              <a:gd name="T67" fmla="*/ 380 h 938"/>
              <a:gd name="T68" fmla="*/ 814 w 3286"/>
              <a:gd name="T69" fmla="*/ 335 h 938"/>
              <a:gd name="T70" fmla="*/ 760 w 3286"/>
              <a:gd name="T71" fmla="*/ 292 h 938"/>
              <a:gd name="T72" fmla="*/ 701 w 3286"/>
              <a:gd name="T73" fmla="*/ 251 h 938"/>
              <a:gd name="T74" fmla="*/ 638 w 3286"/>
              <a:gd name="T75" fmla="*/ 211 h 938"/>
              <a:gd name="T76" fmla="*/ 572 w 3286"/>
              <a:gd name="T77" fmla="*/ 174 h 938"/>
              <a:gd name="T78" fmla="*/ 502 w 3286"/>
              <a:gd name="T79" fmla="*/ 140 h 938"/>
              <a:gd name="T80" fmla="*/ 431 w 3286"/>
              <a:gd name="T81" fmla="*/ 108 h 938"/>
              <a:gd name="T82" fmla="*/ 358 w 3286"/>
              <a:gd name="T83" fmla="*/ 81 h 938"/>
              <a:gd name="T84" fmla="*/ 285 w 3286"/>
              <a:gd name="T85" fmla="*/ 57 h 938"/>
              <a:gd name="T86" fmla="*/ 211 w 3286"/>
              <a:gd name="T87" fmla="*/ 35 h 938"/>
              <a:gd name="T88" fmla="*/ 139 w 3286"/>
              <a:gd name="T89" fmla="*/ 19 h 938"/>
              <a:gd name="T90" fmla="*/ 68 w 3286"/>
              <a:gd name="T91" fmla="*/ 7 h 938"/>
              <a:gd name="T92" fmla="*/ 0 w 3286"/>
              <a:gd name="T93" fmla="*/ 0 h 9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3286" h="938">
                <a:moveTo>
                  <a:pt x="0" y="0"/>
                </a:moveTo>
                <a:lnTo>
                  <a:pt x="3286" y="0"/>
                </a:lnTo>
                <a:lnTo>
                  <a:pt x="3217" y="7"/>
                </a:lnTo>
                <a:lnTo>
                  <a:pt x="3147" y="19"/>
                </a:lnTo>
                <a:lnTo>
                  <a:pt x="3074" y="35"/>
                </a:lnTo>
                <a:lnTo>
                  <a:pt x="3001" y="57"/>
                </a:lnTo>
                <a:lnTo>
                  <a:pt x="2928" y="81"/>
                </a:lnTo>
                <a:lnTo>
                  <a:pt x="2855" y="108"/>
                </a:lnTo>
                <a:lnTo>
                  <a:pt x="2784" y="140"/>
                </a:lnTo>
                <a:lnTo>
                  <a:pt x="2714" y="174"/>
                </a:lnTo>
                <a:lnTo>
                  <a:pt x="2648" y="211"/>
                </a:lnTo>
                <a:lnTo>
                  <a:pt x="2584" y="251"/>
                </a:lnTo>
                <a:lnTo>
                  <a:pt x="2526" y="292"/>
                </a:lnTo>
                <a:lnTo>
                  <a:pt x="2472" y="335"/>
                </a:lnTo>
                <a:lnTo>
                  <a:pt x="2423" y="380"/>
                </a:lnTo>
                <a:lnTo>
                  <a:pt x="2025" y="780"/>
                </a:lnTo>
                <a:lnTo>
                  <a:pt x="1987" y="816"/>
                </a:lnTo>
                <a:lnTo>
                  <a:pt x="1945" y="846"/>
                </a:lnTo>
                <a:lnTo>
                  <a:pt x="1902" y="872"/>
                </a:lnTo>
                <a:lnTo>
                  <a:pt x="1858" y="895"/>
                </a:lnTo>
                <a:lnTo>
                  <a:pt x="1811" y="912"/>
                </a:lnTo>
                <a:lnTo>
                  <a:pt x="1764" y="925"/>
                </a:lnTo>
                <a:lnTo>
                  <a:pt x="1716" y="934"/>
                </a:lnTo>
                <a:lnTo>
                  <a:pt x="1668" y="938"/>
                </a:lnTo>
                <a:lnTo>
                  <a:pt x="1618" y="938"/>
                </a:lnTo>
                <a:lnTo>
                  <a:pt x="1570" y="934"/>
                </a:lnTo>
                <a:lnTo>
                  <a:pt x="1522" y="925"/>
                </a:lnTo>
                <a:lnTo>
                  <a:pt x="1474" y="912"/>
                </a:lnTo>
                <a:lnTo>
                  <a:pt x="1428" y="895"/>
                </a:lnTo>
                <a:lnTo>
                  <a:pt x="1384" y="872"/>
                </a:lnTo>
                <a:lnTo>
                  <a:pt x="1340" y="846"/>
                </a:lnTo>
                <a:lnTo>
                  <a:pt x="1299" y="816"/>
                </a:lnTo>
                <a:lnTo>
                  <a:pt x="1261" y="780"/>
                </a:lnTo>
                <a:lnTo>
                  <a:pt x="862" y="380"/>
                </a:lnTo>
                <a:lnTo>
                  <a:pt x="814" y="335"/>
                </a:lnTo>
                <a:lnTo>
                  <a:pt x="760" y="292"/>
                </a:lnTo>
                <a:lnTo>
                  <a:pt x="701" y="251"/>
                </a:lnTo>
                <a:lnTo>
                  <a:pt x="638" y="211"/>
                </a:lnTo>
                <a:lnTo>
                  <a:pt x="572" y="174"/>
                </a:lnTo>
                <a:lnTo>
                  <a:pt x="502" y="140"/>
                </a:lnTo>
                <a:lnTo>
                  <a:pt x="431" y="108"/>
                </a:lnTo>
                <a:lnTo>
                  <a:pt x="358" y="81"/>
                </a:lnTo>
                <a:lnTo>
                  <a:pt x="285" y="57"/>
                </a:lnTo>
                <a:lnTo>
                  <a:pt x="211" y="35"/>
                </a:lnTo>
                <a:lnTo>
                  <a:pt x="139" y="19"/>
                </a:lnTo>
                <a:lnTo>
                  <a:pt x="68" y="7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 w="0">
            <a:solidFill>
              <a:schemeClr val="accent1">
                <a:lumMod val="20000"/>
                <a:lumOff val="80000"/>
              </a:schemeClr>
            </a:solidFill>
            <a:prstDash val="solid"/>
            <a:round/>
            <a:headEnd/>
            <a:tailEnd/>
          </a:ln>
        </xdr:spPr>
      </xdr:sp>
    </xdr:grpSp>
    <xdr:clientData fPrintsWithSheet="0"/>
  </xdr:twoCellAnchor>
  <xdr:twoCellAnchor editAs="oneCell">
    <xdr:from>
      <xdr:col>4</xdr:col>
      <xdr:colOff>123824</xdr:colOff>
      <xdr:row>2</xdr:row>
      <xdr:rowOff>163512</xdr:rowOff>
    </xdr:from>
    <xdr:to>
      <xdr:col>12</xdr:col>
      <xdr:colOff>19049</xdr:colOff>
      <xdr:row>6</xdr:row>
      <xdr:rowOff>206375</xdr:rowOff>
    </xdr:to>
    <xdr:graphicFrame macro="">
      <xdr:nvGraphicFramePr>
        <xdr:cNvPr id="2" name="Yes Attending Chart" descr="Clustered bar chart showing number and classification of guests attending wedd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104774</xdr:colOff>
      <xdr:row>7</xdr:row>
      <xdr:rowOff>161923</xdr:rowOff>
    </xdr:from>
    <xdr:to>
      <xdr:col>12</xdr:col>
      <xdr:colOff>47625</xdr:colOff>
      <xdr:row>11</xdr:row>
      <xdr:rowOff>266700</xdr:rowOff>
    </xdr:to>
    <xdr:graphicFrame macro="">
      <xdr:nvGraphicFramePr>
        <xdr:cNvPr id="38" name="No Attending Chart" descr="Clustered bar chart showing number and classification of guests not attending wedding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Business/Activity%20costs%20track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Summary"/>
      <sheetName val="Direct"/>
      <sheetName val="Indirect"/>
      <sheetName val="General and Administrative"/>
    </sheetNames>
    <sheetDataSet>
      <sheetData sheetId="0"/>
      <sheetData sheetId="1">
        <row r="3">
          <cell r="C3" t="str">
            <v>Economy Car</v>
          </cell>
          <cell r="D3" t="str">
            <v>Sports Car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Invites" displayName="tblInvites" ref="D3:O15" totalsRowCount="1" headerRowCellStyle="Heading 1" totalsRowCellStyle="Total">
  <autoFilter ref="D3:O1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GUEST NAME" totalsRowLabel="TOTALS:" totalsRowDxfId="11"/>
    <tableColumn id="2" xr3:uid="{00000000-0010-0000-0000-000002000000}" name="SENT?" totalsRowFunction="custom" totalsRowDxfId="10">
      <totalsRowFormula>COUNTIF('RSVP Tracker'!$E$4:$E$14,"Yes")</totalsRowFormula>
    </tableColumn>
    <tableColumn id="3" xr3:uid="{00000000-0010-0000-0000-000003000000}" name="RSVP" totalsRowFunction="custom" totalsRowDxfId="9">
      <totalsRowFormula>COUNTA('RSVP Tracker'!$F$4:$F$14)</totalsRowFormula>
    </tableColumn>
    <tableColumn id="4" xr3:uid="{00000000-0010-0000-0000-000004000000}" name="PARTY" totalsRowFunction="sum" totalsRowDxfId="8"/>
    <tableColumn id="5" xr3:uid="{00000000-0010-0000-0000-000005000000}" name="GUEST" totalsRowDxfId="7"/>
    <tableColumn id="6" xr3:uid="{00000000-0010-0000-0000-000006000000}" name="RELATION" totalsRowDxfId="6"/>
    <tableColumn id="7" xr3:uid="{00000000-0010-0000-0000-000007000000}" name="ADDRESS" totalsRowDxfId="5"/>
    <tableColumn id="8" xr3:uid="{00000000-0010-0000-0000-000008000000}" name="CITY" totalsRowDxfId="4"/>
    <tableColumn id="9" xr3:uid="{00000000-0010-0000-0000-000009000000}" name="STATE" totalsRowDxfId="3"/>
    <tableColumn id="10" xr3:uid="{00000000-0010-0000-0000-00000A000000}" name="ZIP" totalsRowDxfId="2" dataCellStyle="Zip"/>
    <tableColumn id="11" xr3:uid="{00000000-0010-0000-0000-00000B000000}" name="PHONE" totalsRowDxfId="1" dataCellStyle="Phone"/>
    <tableColumn id="12" xr3:uid="{00000000-0010-0000-0000-00000C000000}" name="CONTACT EMAIL" totalsRowDxfId="0" dataCellStyle="email"/>
  </tableColumns>
  <tableStyleInfo name="Wedding Invite Tracker" showFirstColumn="0" showLastColumn="0" showRowStripes="1" showColumnStripes="0"/>
  <extLst>
    <ext xmlns:x14="http://schemas.microsoft.com/office/spreadsheetml/2009/9/main" uri="{504A1905-F514-4f6f-8877-14C23A59335A}">
      <x14:table altTextSummary="Enter Guest Name, Party number, Relation, and Contact details, then Select Sent, RSVP, and Guest type in this table"/>
    </ext>
  </extLst>
</table>
</file>

<file path=xl/theme/theme1.xml><?xml version="1.0" encoding="utf-8"?>
<a:theme xmlns:a="http://schemas.openxmlformats.org/drawingml/2006/main" name="Office Theme">
  <a:themeElements>
    <a:clrScheme name="Wedding Invite Tracker">
      <a:dk1>
        <a:sysClr val="windowText" lastClr="000000"/>
      </a:dk1>
      <a:lt1>
        <a:sysClr val="window" lastClr="FFFFFF"/>
      </a:lt1>
      <a:dk2>
        <a:srgbClr val="3B3B3B"/>
      </a:dk2>
      <a:lt2>
        <a:srgbClr val="C0C0C0"/>
      </a:lt2>
      <a:accent1>
        <a:srgbClr val="FFCA08"/>
      </a:accent1>
      <a:accent2>
        <a:srgbClr val="E6C0AF"/>
      </a:accent2>
      <a:accent3>
        <a:srgbClr val="E68153"/>
      </a:accent3>
      <a:accent4>
        <a:srgbClr val="FF5130"/>
      </a:accent4>
      <a:accent5>
        <a:srgbClr val="9A5130"/>
      </a:accent5>
      <a:accent6>
        <a:srgbClr val="593436"/>
      </a:accent6>
      <a:hlink>
        <a:srgbClr val="2998E3"/>
      </a:hlink>
      <a:folHlink>
        <a:srgbClr val="C2E6AE"/>
      </a:folHlink>
    </a:clrScheme>
    <a:fontScheme name="Wedding Invitation">
      <a:majorFont>
        <a:latin typeface="Arial"/>
        <a:ea typeface=""/>
        <a:cs typeface=""/>
      </a:majorFont>
      <a:minorFont>
        <a:latin typeface="Century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57DC-7EA1-4D05-B7A8-9654B291BB89}">
  <dimension ref="A1:K5"/>
  <sheetViews>
    <sheetView tabSelected="1" workbookViewId="0">
      <selection activeCell="C23" sqref="C22:C23"/>
    </sheetView>
  </sheetViews>
  <sheetFormatPr defaultColWidth="10.375" defaultRowHeight="14.25" x14ac:dyDescent="0.2"/>
  <cols>
    <col min="1" max="16384" width="10.375" style="49"/>
  </cols>
  <sheetData>
    <row r="1" spans="1:11" ht="18.75" x14ac:dyDescent="0.25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.75" x14ac:dyDescent="0.25">
      <c r="A2" s="50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8.75" x14ac:dyDescent="0.25">
      <c r="A3" s="50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8.75" x14ac:dyDescent="0.25">
      <c r="A4" s="50" t="s">
        <v>57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8.7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B89B4673-5B8A-4310-976A-B44FE39E1739}"/>
    <hyperlink ref="A3:K3" r:id="rId2" display="Blog Tutorials: Formulas, Pivot Tables, Charts, Macros, VBA, Power Query, Power Pivot, Analysis " xr:uid="{0DAB78D3-AE5F-4B53-8BCA-97D782D87AB0}"/>
    <hyperlink ref="A4:K4" r:id="rId3" display="Excel Podcast Interviewing the Excel Experts " xr:uid="{1D4A57DB-4927-45AC-9265-3ED3565B10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  <pageSetUpPr autoPageBreaks="0" fitToPage="1"/>
  </sheetPr>
  <dimension ref="A1:O15"/>
  <sheetViews>
    <sheetView showGridLines="0" zoomScaleNormal="100" workbookViewId="0"/>
  </sheetViews>
  <sheetFormatPr defaultColWidth="9.25" defaultRowHeight="30.75" customHeight="1" x14ac:dyDescent="0.25"/>
  <cols>
    <col min="1" max="1" width="1.625" style="17" customWidth="1"/>
    <col min="2" max="2" width="23.5" style="27" customWidth="1"/>
    <col min="3" max="3" width="1.625" style="18" customWidth="1"/>
    <col min="4" max="4" width="15.75" style="5" customWidth="1"/>
    <col min="5" max="5" width="9" style="6" customWidth="1"/>
    <col min="6" max="6" width="11.625" style="6" customWidth="1"/>
    <col min="7" max="7" width="8.625" style="6" customWidth="1"/>
    <col min="8" max="8" width="14.25" style="6" customWidth="1"/>
    <col min="9" max="9" width="13.875" style="6" customWidth="1"/>
    <col min="10" max="10" width="30.625" style="5" customWidth="1"/>
    <col min="11" max="11" width="13.875" style="5" customWidth="1"/>
    <col min="12" max="12" width="9" style="5" customWidth="1"/>
    <col min="13" max="13" width="7.75" style="5" customWidth="1"/>
    <col min="14" max="14" width="16.25" style="7" customWidth="1"/>
    <col min="15" max="15" width="24.625" style="5" customWidth="1"/>
    <col min="16" max="16384" width="9.25" style="5"/>
  </cols>
  <sheetData>
    <row r="1" spans="2:15" ht="51" customHeight="1" x14ac:dyDescent="0.2">
      <c r="B1" s="28"/>
      <c r="D1" s="33"/>
      <c r="E1" s="33"/>
      <c r="F1" s="34" t="s">
        <v>36</v>
      </c>
      <c r="G1" s="34"/>
      <c r="H1" s="34"/>
    </row>
    <row r="2" spans="2:15" ht="51" customHeight="1" thickBot="1" x14ac:dyDescent="0.3">
      <c r="B2" s="12" t="s">
        <v>29</v>
      </c>
      <c r="D2" s="35" t="s">
        <v>16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30.75" customHeight="1" thickTop="1" x14ac:dyDescent="0.4">
      <c r="B3" s="15">
        <f ca="1">TODAY()+283</f>
        <v>43785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12</v>
      </c>
      <c r="K3" s="21" t="s">
        <v>13</v>
      </c>
      <c r="L3" s="21" t="s">
        <v>14</v>
      </c>
      <c r="M3" s="21" t="s">
        <v>15</v>
      </c>
      <c r="N3" s="22" t="s">
        <v>11</v>
      </c>
      <c r="O3" s="21" t="s">
        <v>24</v>
      </c>
    </row>
    <row r="4" spans="2:15" ht="30.75" customHeight="1" thickBot="1" x14ac:dyDescent="0.3">
      <c r="B4" s="12" t="s">
        <v>30</v>
      </c>
      <c r="D4" s="19" t="s">
        <v>37</v>
      </c>
      <c r="E4" s="20" t="s">
        <v>1</v>
      </c>
      <c r="F4" s="20" t="s">
        <v>1</v>
      </c>
      <c r="G4" s="20">
        <v>1</v>
      </c>
      <c r="H4" s="20" t="s">
        <v>25</v>
      </c>
      <c r="I4" s="20" t="s">
        <v>3</v>
      </c>
      <c r="J4" s="19" t="s">
        <v>48</v>
      </c>
      <c r="K4" s="19" t="s">
        <v>49</v>
      </c>
      <c r="L4" s="19" t="s">
        <v>50</v>
      </c>
      <c r="M4" s="32" t="s">
        <v>15</v>
      </c>
      <c r="N4" s="9" t="s">
        <v>51</v>
      </c>
      <c r="O4" s="31" t="s">
        <v>23</v>
      </c>
    </row>
    <row r="5" spans="2:15" ht="30.75" customHeight="1" thickTop="1" x14ac:dyDescent="0.4">
      <c r="B5" s="16">
        <f ca="1">DaysRemaining</f>
        <v>283</v>
      </c>
      <c r="D5" s="19" t="s">
        <v>38</v>
      </c>
      <c r="E5" s="20" t="s">
        <v>1</v>
      </c>
      <c r="F5" s="20" t="s">
        <v>2</v>
      </c>
      <c r="G5" s="20">
        <v>3</v>
      </c>
      <c r="H5" s="20" t="s">
        <v>25</v>
      </c>
      <c r="I5" s="20" t="s">
        <v>4</v>
      </c>
      <c r="J5" s="19" t="s">
        <v>48</v>
      </c>
      <c r="K5" s="19" t="s">
        <v>49</v>
      </c>
      <c r="L5" s="19" t="s">
        <v>50</v>
      </c>
      <c r="M5" s="32" t="s">
        <v>15</v>
      </c>
      <c r="N5" s="9" t="s">
        <v>51</v>
      </c>
      <c r="O5" s="31" t="s">
        <v>23</v>
      </c>
    </row>
    <row r="6" spans="2:15" ht="30.75" customHeight="1" thickBot="1" x14ac:dyDescent="0.3">
      <c r="B6" s="12" t="s">
        <v>31</v>
      </c>
      <c r="D6" s="19" t="s">
        <v>39</v>
      </c>
      <c r="E6" s="20" t="s">
        <v>1</v>
      </c>
      <c r="F6" s="20" t="s">
        <v>1</v>
      </c>
      <c r="G6" s="20">
        <v>1</v>
      </c>
      <c r="H6" s="20" t="s">
        <v>0</v>
      </c>
      <c r="I6" s="20" t="s">
        <v>4</v>
      </c>
      <c r="J6" s="19" t="s">
        <v>48</v>
      </c>
      <c r="K6" s="19" t="s">
        <v>49</v>
      </c>
      <c r="L6" s="19" t="s">
        <v>50</v>
      </c>
      <c r="M6" s="32" t="s">
        <v>15</v>
      </c>
      <c r="N6" s="9" t="s">
        <v>51</v>
      </c>
      <c r="O6" s="31" t="s">
        <v>23</v>
      </c>
    </row>
    <row r="7" spans="2:15" ht="30.75" customHeight="1" thickTop="1" x14ac:dyDescent="0.4">
      <c r="B7" s="16">
        <f>TotalAttending</f>
        <v>12</v>
      </c>
      <c r="D7" s="19" t="s">
        <v>40</v>
      </c>
      <c r="E7" s="20" t="s">
        <v>1</v>
      </c>
      <c r="F7" s="20" t="s">
        <v>2</v>
      </c>
      <c r="G7" s="20">
        <v>2</v>
      </c>
      <c r="H7" s="20" t="s">
        <v>26</v>
      </c>
      <c r="I7" s="20" t="s">
        <v>4</v>
      </c>
      <c r="J7" s="19" t="s">
        <v>48</v>
      </c>
      <c r="K7" s="19" t="s">
        <v>49</v>
      </c>
      <c r="L7" s="19" t="s">
        <v>50</v>
      </c>
      <c r="M7" s="32" t="s">
        <v>15</v>
      </c>
      <c r="N7" s="9" t="s">
        <v>51</v>
      </c>
      <c r="O7" s="31" t="s">
        <v>23</v>
      </c>
    </row>
    <row r="8" spans="2:15" ht="30.75" customHeight="1" thickBot="1" x14ac:dyDescent="0.3">
      <c r="B8" s="12" t="s">
        <v>32</v>
      </c>
      <c r="D8" s="19" t="s">
        <v>41</v>
      </c>
      <c r="E8" s="20" t="s">
        <v>1</v>
      </c>
      <c r="F8" s="20" t="s">
        <v>1</v>
      </c>
      <c r="G8" s="20">
        <v>2</v>
      </c>
      <c r="H8" s="20" t="s">
        <v>26</v>
      </c>
      <c r="I8" s="20" t="s">
        <v>4</v>
      </c>
      <c r="J8" s="19" t="s">
        <v>48</v>
      </c>
      <c r="K8" s="19" t="s">
        <v>49</v>
      </c>
      <c r="L8" s="19" t="s">
        <v>50</v>
      </c>
      <c r="M8" s="32" t="s">
        <v>15</v>
      </c>
      <c r="N8" s="9" t="s">
        <v>51</v>
      </c>
      <c r="O8" s="31" t="s">
        <v>23</v>
      </c>
    </row>
    <row r="9" spans="2:15" ht="30.75" customHeight="1" thickTop="1" x14ac:dyDescent="0.4">
      <c r="B9" s="16">
        <f>TotalNotAttending</f>
        <v>6</v>
      </c>
      <c r="D9" s="19" t="s">
        <v>42</v>
      </c>
      <c r="E9" s="20" t="s">
        <v>1</v>
      </c>
      <c r="F9" s="20" t="s">
        <v>34</v>
      </c>
      <c r="G9" s="20"/>
      <c r="H9" s="20" t="s">
        <v>0</v>
      </c>
      <c r="I9" s="20" t="s">
        <v>4</v>
      </c>
      <c r="J9" s="19" t="s">
        <v>48</v>
      </c>
      <c r="K9" s="19" t="s">
        <v>49</v>
      </c>
      <c r="L9" s="19" t="s">
        <v>50</v>
      </c>
      <c r="M9" s="32" t="s">
        <v>15</v>
      </c>
      <c r="N9" s="9" t="s">
        <v>51</v>
      </c>
      <c r="O9" s="31" t="s">
        <v>23</v>
      </c>
    </row>
    <row r="10" spans="2:15" ht="30.75" customHeight="1" thickBot="1" x14ac:dyDescent="0.3">
      <c r="B10" s="12" t="s">
        <v>33</v>
      </c>
      <c r="D10" s="19" t="s">
        <v>43</v>
      </c>
      <c r="E10" s="20" t="s">
        <v>1</v>
      </c>
      <c r="F10" s="20" t="s">
        <v>1</v>
      </c>
      <c r="G10" s="20">
        <v>2</v>
      </c>
      <c r="H10" s="20" t="s">
        <v>26</v>
      </c>
      <c r="I10" s="20" t="s">
        <v>4</v>
      </c>
      <c r="J10" s="19" t="s">
        <v>48</v>
      </c>
      <c r="K10" s="19" t="s">
        <v>49</v>
      </c>
      <c r="L10" s="19" t="s">
        <v>50</v>
      </c>
      <c r="M10" s="32" t="s">
        <v>15</v>
      </c>
      <c r="N10" s="9" t="s">
        <v>51</v>
      </c>
      <c r="O10" s="31" t="s">
        <v>23</v>
      </c>
    </row>
    <row r="11" spans="2:15" ht="30.75" customHeight="1" thickTop="1" x14ac:dyDescent="0.4">
      <c r="B11" s="16">
        <f>OutstandingRSVP</f>
        <v>1</v>
      </c>
      <c r="D11" s="19" t="s">
        <v>44</v>
      </c>
      <c r="E11" s="20" t="s">
        <v>1</v>
      </c>
      <c r="F11" s="20" t="s">
        <v>2</v>
      </c>
      <c r="G11" s="20">
        <v>1</v>
      </c>
      <c r="H11" s="20" t="s">
        <v>0</v>
      </c>
      <c r="I11" s="20" t="s">
        <v>4</v>
      </c>
      <c r="J11" s="19" t="s">
        <v>48</v>
      </c>
      <c r="K11" s="19" t="s">
        <v>49</v>
      </c>
      <c r="L11" s="19" t="s">
        <v>50</v>
      </c>
      <c r="M11" s="32" t="s">
        <v>15</v>
      </c>
      <c r="N11" s="9" t="s">
        <v>51</v>
      </c>
      <c r="O11" s="31" t="s">
        <v>23</v>
      </c>
    </row>
    <row r="12" spans="2:15" ht="30.75" customHeight="1" x14ac:dyDescent="0.25">
      <c r="D12" s="19" t="s">
        <v>45</v>
      </c>
      <c r="E12" s="20" t="s">
        <v>1</v>
      </c>
      <c r="F12" s="20" t="s">
        <v>1</v>
      </c>
      <c r="G12" s="20">
        <v>4</v>
      </c>
      <c r="H12" s="20" t="s">
        <v>25</v>
      </c>
      <c r="I12" s="20" t="s">
        <v>4</v>
      </c>
      <c r="J12" s="19" t="s">
        <v>48</v>
      </c>
      <c r="K12" s="19" t="s">
        <v>49</v>
      </c>
      <c r="L12" s="19" t="s">
        <v>50</v>
      </c>
      <c r="M12" s="32" t="s">
        <v>15</v>
      </c>
      <c r="N12" s="9" t="s">
        <v>51</v>
      </c>
      <c r="O12" s="31" t="s">
        <v>23</v>
      </c>
    </row>
    <row r="13" spans="2:15" ht="30.75" customHeight="1" x14ac:dyDescent="0.25">
      <c r="D13" s="19" t="s">
        <v>46</v>
      </c>
      <c r="E13" s="20" t="s">
        <v>1</v>
      </c>
      <c r="F13" s="20" t="s">
        <v>1</v>
      </c>
      <c r="G13" s="20">
        <v>2</v>
      </c>
      <c r="H13" s="20" t="s">
        <v>25</v>
      </c>
      <c r="I13" s="20" t="s">
        <v>4</v>
      </c>
      <c r="J13" s="19" t="s">
        <v>48</v>
      </c>
      <c r="K13" s="19" t="s">
        <v>49</v>
      </c>
      <c r="L13" s="19" t="s">
        <v>50</v>
      </c>
      <c r="M13" s="32" t="s">
        <v>15</v>
      </c>
      <c r="N13" s="9" t="s">
        <v>51</v>
      </c>
      <c r="O13" s="31" t="s">
        <v>23</v>
      </c>
    </row>
    <row r="14" spans="2:15" ht="30.75" customHeight="1" x14ac:dyDescent="0.25">
      <c r="D14" s="19" t="s">
        <v>47</v>
      </c>
      <c r="E14" s="20" t="s">
        <v>1</v>
      </c>
      <c r="F14" s="20"/>
      <c r="G14" s="20"/>
      <c r="H14" s="20" t="s">
        <v>26</v>
      </c>
      <c r="I14" s="20" t="s">
        <v>3</v>
      </c>
      <c r="J14" s="19" t="s">
        <v>48</v>
      </c>
      <c r="K14" s="19" t="s">
        <v>49</v>
      </c>
      <c r="L14" s="19" t="s">
        <v>50</v>
      </c>
      <c r="M14" s="32" t="s">
        <v>15</v>
      </c>
      <c r="N14" s="9" t="s">
        <v>51</v>
      </c>
      <c r="O14" s="31" t="s">
        <v>23</v>
      </c>
    </row>
    <row r="15" spans="2:15" ht="30.75" customHeight="1" x14ac:dyDescent="0.3">
      <c r="D15" s="23" t="s">
        <v>17</v>
      </c>
      <c r="E15" s="24">
        <f>COUNTIF('RSVP Tracker'!$E$4:$E$14,"Yes")</f>
        <v>11</v>
      </c>
      <c r="F15" s="24">
        <f>COUNTA('RSVP Tracker'!$F$4:$F$14)</f>
        <v>10</v>
      </c>
      <c r="G15" s="24">
        <f>SUBTOTAL(109,tblInvites[PARTY])</f>
        <v>18</v>
      </c>
      <c r="H15" s="24"/>
      <c r="I15" s="24"/>
      <c r="J15" s="23"/>
      <c r="K15" s="23"/>
      <c r="L15" s="23"/>
      <c r="M15" s="23"/>
      <c r="N15" s="25"/>
      <c r="O15" s="26"/>
    </row>
  </sheetData>
  <mergeCells count="3">
    <mergeCell ref="D1:E1"/>
    <mergeCell ref="F1:H1"/>
    <mergeCell ref="D2:O2"/>
  </mergeCells>
  <conditionalFormatting sqref="D4:O14">
    <cfRule type="expression" dxfId="12" priority="1">
      <formula>($E4="Yes")*($F4="")</formula>
    </cfRule>
  </conditionalFormatting>
  <dataValidations count="29">
    <dataValidation type="date" operator="greaterThanOrEqual" allowBlank="1" showInputMessage="1" showErrorMessage="1" prompt="Enter Wedding Date in this cell. Days Remaining are automatically updated in cell B5" sqref="B3" xr:uid="{00000000-0002-0000-0000-000000000000}">
      <formula1>TODAY()</formula1>
    </dataValidation>
    <dataValidation allowBlank="1" showInputMessage="1" showErrorMessage="1" prompt="Create Wedding Invite Tracker in this workbook. Enter details in Invites table in this worksheet. Tip is in cell B1. Select cell F1 to navigate to RSVP Summary worksheet" sqref="A1" xr:uid="{00000000-0002-0000-0000-000001000000}"/>
    <dataValidation allowBlank="1" showInputMessage="1" showErrorMessage="1" prompt="Enter Wedding Date in cell below" sqref="B2" xr:uid="{00000000-0002-0000-0000-000002000000}"/>
    <dataValidation allowBlank="1" showInputMessage="1" showErrorMessage="1" prompt="Days Remaining are automatically updated in this cell and number of people Attending wedding in cell B7" sqref="B5" xr:uid="{00000000-0002-0000-0000-000003000000}"/>
    <dataValidation allowBlank="1" showInputMessage="1" showErrorMessage="1" prompt="Number of people Attending wedding is automatically updated in this cell and number of people Not Attending in cell B9" sqref="B7" xr:uid="{00000000-0002-0000-0000-000004000000}"/>
    <dataValidation allowBlank="1" showInputMessage="1" showErrorMessage="1" prompt="Number of people Not Attending wedding is automatically updated in this cell and Outstanding RSVP number in cell B11" sqref="B9" xr:uid="{00000000-0002-0000-0000-000005000000}"/>
    <dataValidation allowBlank="1" showInputMessage="1" showErrorMessage="1" prompt="Outstanding RSVPs is automatically updated in this cell" sqref="B11" xr:uid="{00000000-0002-0000-0000-000006000000}"/>
    <dataValidation allowBlank="1" showInputMessage="1" showErrorMessage="1" prompt="Navigation link to RSVP Summary is in this cell" sqref="F1" xr:uid="{00000000-0002-0000-0000-000007000000}"/>
    <dataValidation allowBlank="1" showInputMessage="1" showErrorMessage="1" prompt="Title of this worksheet is in this cell. Enter details in table below" sqref="D2:O2" xr:uid="{00000000-0002-0000-0000-000008000000}"/>
    <dataValidation allowBlank="1" showInputMessage="1" showErrorMessage="1" prompt="Enter Guest Name in this column under this heading" sqref="D3" xr:uid="{00000000-0002-0000-0000-000009000000}"/>
    <dataValidation allowBlank="1" showInputMessage="1" showErrorMessage="1" prompt="Select Yes or No in this column under this heading to indicate if the invitation has been sent. Press ALT+DOWN ARROW for options, then DOWN ARROW and ENTER to make selection" sqref="E3" xr:uid="{00000000-0002-0000-0000-00000A000000}"/>
    <dataValidation allowBlank="1" showInputMessage="1" showErrorMessage="1" prompt="Select RSVP in this column under this heading. Press ALT+DOWN ARROW for options, then DOWN ARROW and ENTER to make selection" sqref="F3" xr:uid="{00000000-0002-0000-0000-00000B000000}"/>
    <dataValidation allowBlank="1" showInputMessage="1" showErrorMessage="1" prompt="Select Guest in this column under this heading. Press ALT+DOWN ARROW for options, then DOWN ARROW and ENTER to make selection" sqref="H3" xr:uid="{00000000-0002-0000-0000-00000C000000}"/>
    <dataValidation allowBlank="1" showInputMessage="1" showErrorMessage="1" prompt="Enter Party number in this column under this heading" sqref="G3" xr:uid="{00000000-0002-0000-0000-00000D000000}"/>
    <dataValidation allowBlank="1" showInputMessage="1" showErrorMessage="1" prompt="Enter Relation in this column under this heading" sqref="I3" xr:uid="{00000000-0002-0000-0000-00000E000000}"/>
    <dataValidation allowBlank="1" showInputMessage="1" showErrorMessage="1" prompt="Enter Address in this column under this heading" sqref="J3" xr:uid="{00000000-0002-0000-0000-00000F000000}"/>
    <dataValidation allowBlank="1" showInputMessage="1" showErrorMessage="1" prompt="Enter City in this column under this heading" sqref="K3" xr:uid="{00000000-0002-0000-0000-000010000000}"/>
    <dataValidation allowBlank="1" showInputMessage="1" showErrorMessage="1" prompt="Enter State in this column under this heading" sqref="L3" xr:uid="{00000000-0002-0000-0000-000011000000}"/>
    <dataValidation allowBlank="1" showInputMessage="1" showErrorMessage="1" prompt="Enter Zip code in this column under this heading" sqref="M3" xr:uid="{00000000-0002-0000-0000-000012000000}"/>
    <dataValidation allowBlank="1" showInputMessage="1" showErrorMessage="1" prompt="Enter Phone number in this column under this heading" sqref="N3" xr:uid="{00000000-0002-0000-0000-000013000000}"/>
    <dataValidation allowBlank="1" showInputMessage="1" showErrorMessage="1" prompt="Enter Contact Email address in this column under this heading" sqref="O3" xr:uid="{00000000-0002-0000-0000-000014000000}"/>
    <dataValidation allowBlank="1" showInputMessage="1" showErrorMessage="1" prompt="Enter wedding date in cell B3. Days Remaining, guests Attending, Not Attending, and Outstanding RSVPs are automatically updated in cells B4 through B11" sqref="B1" xr:uid="{00000000-0002-0000-0000-000015000000}"/>
    <dataValidation allowBlank="1" showInputMessage="1" showErrorMessage="1" prompt="Days Remaining is automatically updated in cell below" sqref="B4" xr:uid="{00000000-0002-0000-0000-000016000000}"/>
    <dataValidation allowBlank="1" showInputMessage="1" showErrorMessage="1" prompt="Number of people Not Attending wedding is automatically updated in cell below" sqref="B8" xr:uid="{00000000-0002-0000-0000-000017000000}"/>
    <dataValidation allowBlank="1" showInputMessage="1" showErrorMessage="1" prompt="Outstanding RSVPs is automatically updated in cell below" sqref="B10" xr:uid="{00000000-0002-0000-0000-000018000000}"/>
    <dataValidation allowBlank="1" showInputMessage="1" showErrorMessage="1" prompt="Number of people Attending wedding is automatically updated in cell below" sqref="B6" xr:uid="{00000000-0002-0000-0000-000019000000}"/>
    <dataValidation type="list" errorStyle="warning" allowBlank="1" showInputMessage="1" showErrorMessage="1" error="Select Yes or No from the list. Select CANCEL, press ALT+DOWN ARROW for options, then DOWN ARROW and ENTER to make selection" sqref="E4:E14" xr:uid="{00000000-0002-0000-0000-00001A000000}">
      <formula1>"Yes,No"</formula1>
    </dataValidation>
    <dataValidation type="list" errorStyle="warning" allowBlank="1" showInputMessage="1" showErrorMessage="1" error="Select option from the list. Select CANCEL, press ALT+DOWN ARROW for options, then DOWN ARROW and ENTER to make selection" sqref="F4:F14" xr:uid="{00000000-0002-0000-0000-00001B000000}">
      <formula1>"Yes,No,Tentative"</formula1>
    </dataValidation>
    <dataValidation type="list" errorStyle="warning" allowBlank="1" showInputMessage="1" showErrorMessage="1" error="Select Guest from the list. Select CANCEL, press ALT+DOWN ARROW for options, then DOWN ARROW and ENTER to make selection" sqref="H4:H14" xr:uid="{00000000-0002-0000-0000-00001C000000}">
      <formula1>"Spouse-to-be 1,Spouse-to-be 2,Other"</formula1>
    </dataValidation>
  </dataValidations>
  <hyperlinks>
    <hyperlink ref="F1:H1" location="'RSVP Summary'!A1" tooltip="Select to navigate to RSVP Summary worksheet" display="RSVP SUMMARY" xr:uid="{00000000-0004-0000-0000-000000000000}"/>
  </hyperlinks>
  <printOptions horizontalCentered="1"/>
  <pageMargins left="0.25" right="0.25" top="1" bottom="0.75" header="0.3" footer="0.3"/>
  <pageSetup fitToHeight="0" orientation="landscape" r:id="rId1"/>
  <headerFooter differentFirst="1">
    <oddFooter>Page &amp;P of &amp;N</oddFooter>
  </headerFooter>
  <ignoredErrors>
    <ignoredError sqref="B7 B9" emptyCellReference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79998168889431442"/>
    <pageSetUpPr autoPageBreaks="0" fitToPage="1"/>
  </sheetPr>
  <dimension ref="A1:P15"/>
  <sheetViews>
    <sheetView showGridLines="0" zoomScaleNormal="100" workbookViewId="0"/>
  </sheetViews>
  <sheetFormatPr defaultColWidth="9.25" defaultRowHeight="30.75" customHeight="1" x14ac:dyDescent="0.25"/>
  <cols>
    <col min="1" max="1" width="1.625" style="13" customWidth="1"/>
    <col min="2" max="2" width="23.5" style="27" customWidth="1"/>
    <col min="3" max="3" width="1.625" style="14" customWidth="1"/>
    <col min="4" max="4" width="15.75" style="1" customWidth="1"/>
    <col min="5" max="5" width="9" style="1" customWidth="1"/>
    <col min="6" max="12" width="7.25" style="1" customWidth="1"/>
    <col min="13" max="14" width="2.625" style="1" customWidth="1"/>
    <col min="15" max="15" width="40.75" style="1" customWidth="1"/>
    <col min="16" max="16" width="2.625" style="1" customWidth="1"/>
    <col min="17" max="16384" width="9.25" style="1"/>
  </cols>
  <sheetData>
    <row r="1" spans="2:16" ht="51" customHeight="1" x14ac:dyDescent="0.25">
      <c r="D1" s="36" t="s">
        <v>35</v>
      </c>
      <c r="E1" s="36"/>
      <c r="F1" s="33"/>
      <c r="G1" s="33"/>
      <c r="H1" s="33"/>
      <c r="I1" s="33"/>
    </row>
    <row r="2" spans="2:16" ht="51" customHeight="1" thickBot="1" x14ac:dyDescent="0.3">
      <c r="B2" s="12" t="s">
        <v>29</v>
      </c>
      <c r="D2" s="37" t="s">
        <v>18</v>
      </c>
      <c r="E2" s="37"/>
      <c r="F2" s="37"/>
      <c r="G2" s="37"/>
      <c r="H2" s="37"/>
      <c r="I2" s="37"/>
      <c r="J2" s="37"/>
      <c r="K2" s="37"/>
      <c r="L2" s="37"/>
      <c r="N2" s="2"/>
      <c r="O2" s="11" t="s">
        <v>19</v>
      </c>
      <c r="P2" s="2"/>
    </row>
    <row r="3" spans="2:16" ht="30.75" customHeight="1" thickTop="1" x14ac:dyDescent="0.4">
      <c r="B3" s="15">
        <f ca="1">WeddingDate</f>
        <v>43785</v>
      </c>
      <c r="D3" s="44" t="s">
        <v>20</v>
      </c>
      <c r="E3" s="46" t="s">
        <v>53</v>
      </c>
      <c r="F3" s="29"/>
      <c r="G3" s="29"/>
      <c r="H3" s="29"/>
      <c r="I3" s="29"/>
      <c r="J3" s="29"/>
      <c r="K3" s="29"/>
      <c r="L3" s="29"/>
      <c r="M3" s="29"/>
      <c r="N3" s="2"/>
      <c r="O3" s="10"/>
      <c r="P3" s="2"/>
    </row>
    <row r="4" spans="2:16" ht="30.75" customHeight="1" thickBot="1" x14ac:dyDescent="0.3">
      <c r="B4" s="12" t="s">
        <v>30</v>
      </c>
      <c r="D4" s="42"/>
      <c r="E4" s="39"/>
      <c r="F4" s="1" t="s">
        <v>22</v>
      </c>
      <c r="G4" s="1">
        <f>IFERROR(SUMIFS(tblInvites[PARTY],tblInvites[GUEST],"=Other",tblInvites[RSVP],"Yes"),0)</f>
        <v>1</v>
      </c>
      <c r="H4" s="1">
        <f>tblInvites[[#Totals],[SENT?]]</f>
        <v>11</v>
      </c>
      <c r="N4" s="2"/>
      <c r="O4" s="10"/>
      <c r="P4" s="2"/>
    </row>
    <row r="5" spans="2:16" ht="30.75" customHeight="1" thickTop="1" x14ac:dyDescent="0.4">
      <c r="B5" s="16">
        <f ca="1">DaysRemaining</f>
        <v>283</v>
      </c>
      <c r="D5" s="42"/>
      <c r="E5" s="39"/>
      <c r="F5" s="1" t="s">
        <v>27</v>
      </c>
      <c r="G5" s="1">
        <f>IFERROR(SUMIFS(tblInvites[PARTY],tblInvites[GUEST],"=Spouse-to-be 2",tblInvites[RSVP],"Yes"),0)</f>
        <v>4</v>
      </c>
      <c r="H5" s="1">
        <f>tblInvites[[#Totals],[SENT?]]</f>
        <v>11</v>
      </c>
      <c r="N5" s="2"/>
      <c r="O5" s="10"/>
      <c r="P5" s="2"/>
    </row>
    <row r="6" spans="2:16" ht="30.75" customHeight="1" thickBot="1" x14ac:dyDescent="0.3">
      <c r="B6" s="12" t="s">
        <v>31</v>
      </c>
      <c r="D6" s="42"/>
      <c r="E6" s="39"/>
      <c r="F6" s="1" t="s">
        <v>28</v>
      </c>
      <c r="G6" s="1">
        <f>IFERROR(SUMIFS(tblInvites[PARTY],tblInvites[GUEST],"=Spouse-to-be 1",tblInvites[RSVP],"Yes"),0)</f>
        <v>7</v>
      </c>
      <c r="H6" s="1">
        <f>tblInvites[[#Totals],[SENT?]]</f>
        <v>11</v>
      </c>
      <c r="N6" s="2"/>
      <c r="O6" s="10"/>
      <c r="P6" s="2"/>
    </row>
    <row r="7" spans="2:16" ht="30.75" customHeight="1" thickTop="1" x14ac:dyDescent="0.4">
      <c r="B7" s="16">
        <f>TotalAttending</f>
        <v>12</v>
      </c>
      <c r="D7" s="45"/>
      <c r="E7" s="47"/>
      <c r="F7" s="4"/>
      <c r="G7" s="4"/>
      <c r="H7" s="4"/>
      <c r="I7" s="4"/>
      <c r="J7" s="4"/>
      <c r="K7" s="4"/>
      <c r="L7" s="4"/>
      <c r="N7" s="2"/>
      <c r="O7" s="10"/>
      <c r="P7" s="2"/>
    </row>
    <row r="8" spans="2:16" ht="30.75" customHeight="1" thickBot="1" x14ac:dyDescent="0.3">
      <c r="B8" s="12" t="s">
        <v>32</v>
      </c>
      <c r="D8" s="41" t="s">
        <v>21</v>
      </c>
      <c r="E8" s="38" t="s">
        <v>52</v>
      </c>
      <c r="F8" s="30"/>
      <c r="G8" s="30"/>
      <c r="H8" s="30"/>
      <c r="I8" s="30"/>
      <c r="J8" s="30"/>
      <c r="K8" s="30"/>
      <c r="L8" s="30"/>
      <c r="M8" s="30"/>
      <c r="N8" s="2"/>
      <c r="O8" s="10"/>
      <c r="P8" s="2"/>
    </row>
    <row r="9" spans="2:16" ht="30.75" customHeight="1" thickTop="1" x14ac:dyDescent="0.4">
      <c r="B9" s="16">
        <f>TotalNotAttending</f>
        <v>6</v>
      </c>
      <c r="D9" s="42"/>
      <c r="E9" s="39"/>
      <c r="F9" s="1" t="s">
        <v>22</v>
      </c>
      <c r="G9" s="1">
        <f>IFERROR(SUMIFS(tblInvites[PARTY],tblInvites[GUEST],"=Other",tblInvites[RSVP],"No"),0)</f>
        <v>1</v>
      </c>
      <c r="H9" s="1">
        <f>tblInvites[[#Totals],[SENT?]]</f>
        <v>11</v>
      </c>
      <c r="N9" s="2"/>
      <c r="O9" s="10"/>
      <c r="P9" s="2"/>
    </row>
    <row r="10" spans="2:16" ht="30.75" customHeight="1" thickBot="1" x14ac:dyDescent="0.3">
      <c r="B10" s="12" t="s">
        <v>33</v>
      </c>
      <c r="D10" s="42"/>
      <c r="E10" s="39"/>
      <c r="F10" s="1" t="s">
        <v>27</v>
      </c>
      <c r="G10" s="1">
        <f>IFERROR(SUMIFS(tblInvites[PARTY],tblInvites[GUEST],"=Spouse-to-be 2",tblInvites[RSVP],"No"),0)</f>
        <v>2</v>
      </c>
      <c r="H10" s="1">
        <f>tblInvites[[#Totals],[SENT?]]</f>
        <v>11</v>
      </c>
      <c r="N10" s="2"/>
      <c r="O10" s="10"/>
      <c r="P10" s="2"/>
    </row>
    <row r="11" spans="2:16" ht="30.75" customHeight="1" thickTop="1" x14ac:dyDescent="0.4">
      <c r="B11" s="16">
        <f>OutstandingRSVP</f>
        <v>1</v>
      </c>
      <c r="D11" s="42"/>
      <c r="E11" s="39"/>
      <c r="F11" s="1" t="s">
        <v>28</v>
      </c>
      <c r="G11" s="1">
        <f>IFERROR(SUMIFS(tblInvites[PARTY],tblInvites[GUEST],"=Spouse-to-be 1",tblInvites[RSVP],"No"),0)</f>
        <v>3</v>
      </c>
      <c r="H11" s="1">
        <f>tblInvites[[#Totals],[SENT?]]</f>
        <v>11</v>
      </c>
      <c r="N11" s="2"/>
      <c r="O11" s="10"/>
      <c r="P11" s="2"/>
    </row>
    <row r="12" spans="2:16" ht="30.75" customHeight="1" thickBot="1" x14ac:dyDescent="0.3">
      <c r="D12" s="43"/>
      <c r="E12" s="40"/>
      <c r="F12" s="3"/>
      <c r="G12" s="3"/>
      <c r="H12" s="3"/>
      <c r="I12" s="3"/>
      <c r="J12" s="3"/>
      <c r="K12" s="3"/>
      <c r="L12" s="3"/>
      <c r="N12" s="2"/>
      <c r="O12" s="10"/>
      <c r="P12" s="2"/>
    </row>
    <row r="13" spans="2:16" ht="30.75" customHeight="1" thickTop="1" x14ac:dyDescent="0.25">
      <c r="N13" s="2"/>
      <c r="O13" s="10"/>
      <c r="P13" s="2"/>
    </row>
    <row r="14" spans="2:16" ht="30.75" customHeight="1" x14ac:dyDescent="0.25">
      <c r="N14" s="2"/>
      <c r="O14" s="10"/>
      <c r="P14" s="2"/>
    </row>
    <row r="15" spans="2:16" ht="30.75" customHeight="1" x14ac:dyDescent="0.25">
      <c r="N15" s="2"/>
      <c r="O15" s="8"/>
      <c r="P15" s="2"/>
    </row>
  </sheetData>
  <mergeCells count="7">
    <mergeCell ref="D1:E1"/>
    <mergeCell ref="F1:I1"/>
    <mergeCell ref="D2:L2"/>
    <mergeCell ref="E8:E12"/>
    <mergeCell ref="D8:D12"/>
    <mergeCell ref="D3:D7"/>
    <mergeCell ref="E3:E7"/>
  </mergeCells>
  <dataValidations count="17">
    <dataValidation allowBlank="1" showInputMessage="1" showErrorMessage="1" prompt="RSVP Summary is automatically updated in this worksheet. Select D1 to navigate to RSVP Tracker worksheet" sqref="A1" xr:uid="{00000000-0002-0000-0100-000000000000}"/>
    <dataValidation allowBlank="1" showInputMessage="1" showErrorMessage="1" prompt="Wedding Date is automatically updated in cell below" sqref="B2" xr:uid="{00000000-0002-0000-0100-000001000000}"/>
    <dataValidation allowBlank="1" showInputMessage="1" showErrorMessage="1" prompt="Navigation link to RSVP Tracker is in this cell" sqref="D1" xr:uid="{00000000-0002-0000-0100-000002000000}"/>
    <dataValidation allowBlank="1" showInputMessage="1" showErrorMessage="1" prompt="Enter Notes in cells below" sqref="O2" xr:uid="{00000000-0002-0000-0100-000003000000}"/>
    <dataValidation allowBlank="1" showInputMessage="1" showErrorMessage="1" prompt="Wedding Date is automatically updated in this cell and Days Remaining in cell B5" sqref="B3" xr:uid="{00000000-0002-0000-0100-000004000000}"/>
    <dataValidation allowBlank="1" showInputMessage="1" showErrorMessage="1" prompt="Days Remaining is automatically updated in this cell and number of people Attending wedding in cell B7" sqref="B5" xr:uid="{00000000-0002-0000-0100-000005000000}"/>
    <dataValidation allowBlank="1" showInputMessage="1" showErrorMessage="1" prompt="Number of people Attending wedding is automatically updated in this cell and number of people Not Attending in cell B9" sqref="B7" xr:uid="{00000000-0002-0000-0100-000006000000}"/>
    <dataValidation allowBlank="1" showInputMessage="1" showErrorMessage="1" prompt="Number of people Not Attending wedding is automatically updated in this cell and Outstanding RSVP number in cell B11" sqref="B9" xr:uid="{00000000-0002-0000-0100-000007000000}"/>
    <dataValidation allowBlank="1" showInputMessage="1" showErrorMessage="1" prompt="Outstanding RSVPs is automatically updated in this cell" sqref="B11" xr:uid="{00000000-0002-0000-0100-000008000000}"/>
    <dataValidation allowBlank="1" showInputMessage="1" showErrorMessage="1" prompt="Invitation summary is in cells B3 through B11, charts for Yes &amp; No RSVPs are in cells E3 &amp; E8. Enter Notes in cells O3 through O15" sqref="B1" xr:uid="{00000000-0002-0000-0100-000009000000}"/>
    <dataValidation allowBlank="1" showInputMessage="1" showErrorMessage="1" prompt="Days Remaining are automatically updated in cell below" sqref="B4" xr:uid="{00000000-0002-0000-0100-00000A000000}"/>
    <dataValidation allowBlank="1" showInputMessage="1" showErrorMessage="1" prompt="Number of people Attending wedding is automatically updated in cell below" sqref="B6" xr:uid="{00000000-0002-0000-0100-00000B000000}"/>
    <dataValidation allowBlank="1" showInputMessage="1" showErrorMessage="1" prompt="Number of people Not Attending wedding is automatically updated in cell below" sqref="B8" xr:uid="{00000000-0002-0000-0100-00000C000000}"/>
    <dataValidation allowBlank="1" showInputMessage="1" showErrorMessage="1" prompt="Outstanding RSVPs is automatically updated cell below" sqref="B10" xr:uid="{00000000-0002-0000-0100-00000D000000}"/>
    <dataValidation allowBlank="1" showInputMessage="1" showErrorMessage="1" prompt="Title of this worksheet is in this cell. Charts showing RSVP breakdown by Yes and No categories are in cells below" sqref="D2:L2" xr:uid="{00000000-0002-0000-0100-00000E000000}"/>
    <dataValidation allowBlank="1" showInputMessage="1" showErrorMessage="1" prompt="Clustered bar chart showing Guest types for No RSVPs is in cell at right" sqref="D8" xr:uid="{00000000-0002-0000-0100-00000F000000}"/>
    <dataValidation allowBlank="1" showInputMessage="1" showErrorMessage="1" prompt="Clustered bar chart showing Guest types for Yes RSVPs is in cell at right" sqref="D3" xr:uid="{00000000-0002-0000-0100-000010000000}"/>
  </dataValidations>
  <hyperlinks>
    <hyperlink ref="D1:E1" location="'RSVP Tracker'!A1" tooltip="Select to navigate to RSVP Tracker worksheet" display="RSVP TRACKER" xr:uid="{00000000-0004-0000-0100-000000000000}"/>
  </hyperlink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Learn Excel</vt:lpstr>
      <vt:lpstr>RSVP Tracker</vt:lpstr>
      <vt:lpstr>RSVP Summary</vt:lpstr>
      <vt:lpstr>ColumnTitleRegion1..B3.1</vt:lpstr>
      <vt:lpstr>ColumnTitleRegion1..B3.2</vt:lpstr>
      <vt:lpstr>ColumnTitleRegion2..B5.1</vt:lpstr>
      <vt:lpstr>ColumnTitleRegion2..B5.2</vt:lpstr>
      <vt:lpstr>ColumnTitleRegion3..B7.1</vt:lpstr>
      <vt:lpstr>ColumnTitleRegion3..B7.2</vt:lpstr>
      <vt:lpstr>ColumnTitleRegion4..B9.1</vt:lpstr>
      <vt:lpstr>ColumnTitleRegion4..B9.2</vt:lpstr>
      <vt:lpstr>ColumnTitleRegion5..B11.1</vt:lpstr>
      <vt:lpstr>ColumnTitleRegion5..B11.2</vt:lpstr>
      <vt:lpstr>ColumnTitleRegion6..O15.2</vt:lpstr>
      <vt:lpstr>'RSVP Tracker'!Print_Titles</vt:lpstr>
      <vt:lpstr>RSVP</vt:lpstr>
      <vt:lpstr>Title1</vt:lpstr>
      <vt:lpstr>TotalRSVP</vt:lpstr>
      <vt:lpstr>TotalSent</vt:lpstr>
      <vt:lpstr>WeddingDate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2018-02-18T20:11:38Z</dcterms:created>
  <dcterms:modified xsi:type="dcterms:W3CDTF">2019-02-06T14:22:18Z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2018-02-18T20:11:44.5248007Z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