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90" windowWidth="13800" windowHeight="6915"/>
  </bookViews>
  <sheets>
    <sheet name="Pivot" sheetId="6" r:id="rId1"/>
    <sheet name="Fiscal Index" sheetId="10" r:id="rId2"/>
    <sheet name="Data_Table " sheetId="4" r:id="rId3"/>
  </sheets>
  <definedNames>
    <definedName name="_xlnm._FilterDatabase" localSheetId="2" hidden="1">'Data_Table '!$K:$K</definedName>
    <definedName name="_xlnm.Extract" localSheetId="2">'Data_Table '!#REF!</definedName>
  </definedNames>
  <calcPr calcId="145621" iterate="1"/>
  <pivotCaches>
    <pivotCache cacheId="41" r:id="rId4"/>
  </pivotCaches>
</workbook>
</file>

<file path=xl/calcChain.xml><?xml version="1.0" encoding="utf-8"?>
<calcChain xmlns="http://schemas.openxmlformats.org/spreadsheetml/2006/main">
  <c r="G2" i="4" l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H5" i="6"/>
  <c r="H6" i="6"/>
  <c r="H7" i="6"/>
  <c r="H8" i="6"/>
  <c r="H9" i="6"/>
  <c r="H10" i="6"/>
  <c r="H11" i="6"/>
  <c r="H12" i="6"/>
  <c r="H13" i="6"/>
  <c r="H14" i="6"/>
  <c r="H15" i="6"/>
  <c r="H4" i="6"/>
  <c r="F11" i="6"/>
  <c r="F12" i="6"/>
  <c r="F13" i="6"/>
  <c r="F14" i="6"/>
  <c r="F15" i="6"/>
  <c r="F10" i="6"/>
  <c r="F5" i="6"/>
  <c r="F6" i="6"/>
  <c r="F7" i="6"/>
  <c r="F8" i="6"/>
  <c r="F9" i="6"/>
  <c r="F4" i="6"/>
  <c r="D45" i="10"/>
  <c r="B45" i="10"/>
  <c r="D44" i="10"/>
  <c r="B44" i="10"/>
  <c r="D43" i="10"/>
  <c r="B43" i="10"/>
  <c r="D42" i="10"/>
  <c r="B42" i="10"/>
  <c r="D41" i="10"/>
  <c r="B41" i="10"/>
  <c r="D40" i="10"/>
  <c r="B40" i="10"/>
  <c r="D39" i="10"/>
  <c r="B39" i="10"/>
  <c r="D38" i="10"/>
  <c r="B38" i="10"/>
  <c r="D37" i="10"/>
  <c r="B37" i="10"/>
  <c r="D36" i="10"/>
  <c r="B36" i="10"/>
  <c r="D35" i="10"/>
  <c r="B35" i="10"/>
  <c r="D34" i="10"/>
  <c r="B34" i="10"/>
  <c r="D30" i="10"/>
  <c r="B30" i="10"/>
  <c r="D29" i="10"/>
  <c r="B29" i="10"/>
  <c r="D28" i="10"/>
  <c r="B28" i="10"/>
  <c r="D27" i="10"/>
  <c r="B27" i="10"/>
  <c r="D26" i="10"/>
  <c r="B26" i="10"/>
  <c r="D25" i="10"/>
  <c r="B25" i="10"/>
  <c r="D24" i="10"/>
  <c r="B24" i="10"/>
  <c r="D23" i="10"/>
  <c r="B23" i="10"/>
  <c r="D22" i="10"/>
  <c r="B22" i="10"/>
  <c r="D21" i="10"/>
  <c r="B21" i="10"/>
  <c r="D20" i="10"/>
  <c r="B20" i="10"/>
  <c r="D19" i="10"/>
  <c r="B19" i="10"/>
  <c r="D14" i="10"/>
  <c r="B14" i="10"/>
  <c r="D13" i="10"/>
  <c r="B13" i="10"/>
  <c r="D12" i="10"/>
  <c r="B12" i="10"/>
  <c r="D11" i="10"/>
  <c r="B11" i="10"/>
  <c r="D10" i="10"/>
  <c r="B10" i="10"/>
  <c r="D9" i="10"/>
  <c r="B9" i="10"/>
  <c r="D8" i="10"/>
  <c r="B8" i="10"/>
  <c r="D7" i="10"/>
  <c r="B7" i="10"/>
  <c r="D6" i="10"/>
  <c r="B6" i="10"/>
  <c r="D5" i="10"/>
  <c r="B5" i="10"/>
  <c r="D4" i="10"/>
  <c r="B4" i="10"/>
  <c r="D3" i="10"/>
  <c r="B3" i="10"/>
  <c r="H578" i="4" l="1"/>
  <c r="K578" i="4" l="1"/>
</calcChain>
</file>

<file path=xl/sharedStrings.xml><?xml version="1.0" encoding="utf-8"?>
<sst xmlns="http://schemas.openxmlformats.org/spreadsheetml/2006/main" count="3495" uniqueCount="56">
  <si>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</si>
  <si>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</si>
  <si>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</si>
  <si>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</si>
  <si>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</si>
  <si>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</si>
  <si>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</si>
  <si>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</si>
  <si>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</si>
  <si>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</si>
  <si>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</si>
  <si>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</si>
  <si>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</si>
  <si>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</si>
  <si>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</si>
  <si>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</si>
  <si>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</si>
  <si>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</si>
  <si>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</si>
  <si>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</si>
  <si>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</si>
  <si>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</si>
  <si>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</si>
  <si>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</si>
  <si>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</si>
  <si>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</si>
  <si>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</si>
  <si>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</si>
  <si>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</si>
  <si>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</si>
  <si>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</si>
  <si>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</si>
  <si>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</si>
  <si>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</si>
  <si>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</si>
  <si>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</si>
  <si>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</si>
  <si>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</si>
  <si>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</si>
  <si>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</si>
  <si>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Total</t>
  </si>
  <si>
    <t>Row Labels</t>
  </si>
  <si>
    <t>Grand Total</t>
  </si>
  <si>
    <t>Sum of SALES</t>
  </si>
  <si>
    <t>CALENDAR YEAR</t>
  </si>
  <si>
    <t>FISCAL YEAR</t>
  </si>
  <si>
    <t>FISCAL QUARTER</t>
  </si>
  <si>
    <t>=YEAR(D4)+(MONTH(D4)&gt;=7)</t>
  </si>
  <si>
    <t>=CHOOSE(MONTH(D4),3,3,3,4,4,4,1,1,1,2,2,2)</t>
  </si>
  <si>
    <t>Calendar Dates</t>
  </si>
  <si>
    <t>July - June</t>
  </si>
  <si>
    <t>Oct - Sep</t>
  </si>
  <si>
    <t>=YEAR(D4)+(MONTH(D4)&gt;=10)</t>
  </si>
  <si>
    <t>=CHOOSE(MONTH(D4),2,2,2,3,3,3,4,4,4,1,1,1)</t>
  </si>
  <si>
    <t>Apr - Mar</t>
  </si>
  <si>
    <t>=YEAR(D4)+(MONTH(D4)&gt;=4)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</si>
</sst>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#,##0_ ;[Red]\-#,##0\ "/>
    <numFmt numFmtId="166" formatCode="0_ ;\-0\ 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quotePrefix="1" applyFont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6" fillId="0" borderId="0" xfId="0" applyFont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0" borderId="0" xfId="0" quotePrefix="1" applyFont="1" applyAlignment="1">
      <alignment horizontal="left"/>
    </xf>
    <xf numFmtId="165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29">
    <dxf>
      <alignment horizontal="center" readingOrder="0"/>
    </dxf>
    <dxf>
      <alignment horizontal="right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right" readingOrder="0"/>
    </dxf>
    <dxf>
      <numFmt numFmtId="165" formatCode="#,##0_ ;[Red]\-#,##0\ 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99.05059027778" createdVersion="4" refreshedVersion="4" minRefreshableVersion="3" recordCount="576">
  <cacheSource type="worksheet">
    <worksheetSource name="Table13"/>
  </cacheSource>
  <cacheFields count="11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FISCAL YEAR" numFmtId="0">
      <sharedItems containsSemiMixedTypes="0" containsString="0" containsNumber="1" containsInteger="1" minValue="2012" maxValue="2015" count="4">
        <n v="2012"/>
        <n v="2013"/>
        <n v="2014"/>
        <n v="2015"/>
      </sharedItems>
    </cacheField>
    <cacheField name="FISCAL QUARTER" numFmtId="0">
      <sharedItems containsSemiMixedTypes="0" containsString="0" containsNumber="1" containsInteger="1" minValue="1" maxValue="4" count="4">
        <n v="4"/>
        <n v="2"/>
        <n v="1"/>
        <n v="3"/>
      </sharedItems>
    </cacheField>
    <cacheField name="SALES" numFmtId="164">
      <sharedItems containsSemiMixedTypes="0" containsString="0" containsNumber="1" containsInteger="1" minValue="10014" maxValue="99878"/>
    </cacheField>
    <cacheField name="CALENDAR YEAR" numFmtId="0">
      <sharedItems containsSemiMixedTypes="0" containsString="0" containsNumber="1" containsInteger="1" minValue="2012" maxValue="2014"/>
    </cacheField>
    <cacheField name="SALES MONTH" numFmtId="0">
      <sharedItems/>
    </cacheField>
    <cacheField name="SALES QT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4-13T00:00:00"/>
    <x v="0"/>
    <x v="0"/>
    <n v="24640"/>
    <n v="2012"/>
    <s v="January"/>
    <s v="Q1"/>
  </r>
  <r>
    <s v="LONG ISLANDS INC"/>
    <s v="SOFT DRINKS"/>
    <s v="Michael Jackson"/>
    <s v="AMERICAS"/>
    <d v="2012-12-21T00:00:00"/>
    <x v="1"/>
    <x v="1"/>
    <n v="24640"/>
    <n v="2012"/>
    <s v="February"/>
    <s v="Q1"/>
  </r>
  <r>
    <s v="LONG ISLANDS INC"/>
    <s v="SOFT DRINKS"/>
    <s v="Michael Jackson"/>
    <s v="AMERICAS"/>
    <d v="2012-12-24T00:00:00"/>
    <x v="1"/>
    <x v="1"/>
    <n v="29923"/>
    <n v="2012"/>
    <s v="March"/>
    <s v="Q1"/>
  </r>
  <r>
    <s v="LONG ISLANDS INC"/>
    <s v="SOFT DRINKS"/>
    <s v="Michael Jackson"/>
    <s v="AMERICAS"/>
    <d v="2012-12-24T00:00:00"/>
    <x v="1"/>
    <x v="1"/>
    <n v="66901"/>
    <n v="2012"/>
    <s v="April"/>
    <s v="Q2"/>
  </r>
  <r>
    <s v="LONG ISLANDS INC"/>
    <s v="SOFT DRINKS"/>
    <s v="Michael Jackson"/>
    <s v="AMERICAS"/>
    <d v="2012-12-29T00:00:00"/>
    <x v="1"/>
    <x v="1"/>
    <n v="63116"/>
    <n v="2012"/>
    <s v="May"/>
    <s v="Q2"/>
  </r>
  <r>
    <s v="LONG ISLANDS INC"/>
    <s v="SOFT DRINKS"/>
    <s v="Michael Jackson"/>
    <s v="AMERICAS"/>
    <d v="2012-06-28T00:00:00"/>
    <x v="0"/>
    <x v="0"/>
    <n v="38281"/>
    <n v="2012"/>
    <s v="June"/>
    <s v="Q2"/>
  </r>
  <r>
    <s v="LONG ISLANDS INC"/>
    <s v="SOFT DRINKS"/>
    <s v="Michael Jackson"/>
    <s v="AMERICAS"/>
    <d v="2012-06-28T00:00:00"/>
    <x v="0"/>
    <x v="0"/>
    <n v="57650"/>
    <n v="2012"/>
    <s v="July"/>
    <s v="Q3"/>
  </r>
  <r>
    <s v="LONG ISLANDS INC"/>
    <s v="SOFT DRINKS"/>
    <s v="Michael Jackson"/>
    <s v="AMERICAS"/>
    <d v="2012-06-29T00:00:00"/>
    <x v="0"/>
    <x v="0"/>
    <n v="90967"/>
    <n v="2012"/>
    <s v="August"/>
    <s v="Q3"/>
  </r>
  <r>
    <s v="LONG ISLANDS INC"/>
    <s v="SOFT DRINKS"/>
    <s v="Michael Jackson"/>
    <s v="AMERICAS"/>
    <d v="2012-06-29T00:00:00"/>
    <x v="0"/>
    <x v="0"/>
    <n v="11910"/>
    <n v="2012"/>
    <s v="September"/>
    <s v="Q3"/>
  </r>
  <r>
    <s v="LONG ISLANDS INC"/>
    <s v="SOFT DRINKS"/>
    <s v="Michael Jackson"/>
    <s v="AMERICAS"/>
    <d v="2012-07-06T00:00:00"/>
    <x v="1"/>
    <x v="2"/>
    <n v="59531"/>
    <n v="2012"/>
    <s v="October"/>
    <s v="Q4"/>
  </r>
  <r>
    <s v="LONG ISLANDS INC"/>
    <s v="SOFT DRINKS"/>
    <s v="Michael Jackson"/>
    <s v="AMERICAS"/>
    <d v="2012-07-06T00:00:00"/>
    <x v="1"/>
    <x v="2"/>
    <n v="88297"/>
    <n v="2012"/>
    <s v="November"/>
    <s v="Q4"/>
  </r>
  <r>
    <s v="LONG ISLANDS INC"/>
    <s v="SOFT DRINKS"/>
    <s v="Michael Jackson"/>
    <s v="AMERICAS"/>
    <d v="2012-09-08T00:00:00"/>
    <x v="1"/>
    <x v="2"/>
    <n v="87868"/>
    <n v="2012"/>
    <s v="December"/>
    <s v="Q4"/>
  </r>
  <r>
    <s v="LONG ISLANDS INC"/>
    <s v="BOTTLES"/>
    <s v="Michael Jackson"/>
    <s v="AMERICAS"/>
    <d v="2012-09-08T00:00:00"/>
    <x v="1"/>
    <x v="2"/>
    <n v="95527"/>
    <n v="2012"/>
    <s v="January"/>
    <s v="Q1"/>
  </r>
  <r>
    <s v="LONG ISLANDS INC"/>
    <s v="BOTTLES"/>
    <s v="Michael Jackson"/>
    <s v="AMERICAS"/>
    <d v="2012-06-30T00:00:00"/>
    <x v="0"/>
    <x v="0"/>
    <n v="90599"/>
    <n v="2012"/>
    <s v="February"/>
    <s v="Q1"/>
  </r>
  <r>
    <s v="LONG ISLANDS INC"/>
    <s v="BOTTLES"/>
    <s v="Michael Jackson"/>
    <s v="AMERICAS"/>
    <d v="2012-12-23T00:00:00"/>
    <x v="1"/>
    <x v="1"/>
    <n v="17030"/>
    <n v="2012"/>
    <s v="March"/>
    <s v="Q1"/>
  </r>
  <r>
    <s v="LONG ISLANDS INC"/>
    <s v="BOTTLES"/>
    <s v="Michael Jackson"/>
    <s v="AMERICAS"/>
    <d v="2012-12-08T00:00:00"/>
    <x v="1"/>
    <x v="1"/>
    <n v="65026"/>
    <n v="2012"/>
    <s v="April"/>
    <s v="Q2"/>
  </r>
  <r>
    <s v="LONG ISLANDS INC"/>
    <s v="BOTTLES"/>
    <s v="Michael Jackson"/>
    <s v="AMERICAS"/>
    <d v="2012-10-28T00:00:00"/>
    <x v="1"/>
    <x v="1"/>
    <n v="57579"/>
    <n v="2012"/>
    <s v="May"/>
    <s v="Q2"/>
  </r>
  <r>
    <s v="LONG ISLANDS INC"/>
    <s v="BOTTLES"/>
    <s v="Michael Jackson"/>
    <s v="AMERICAS"/>
    <d v="2012-10-28T00:00:00"/>
    <x v="1"/>
    <x v="1"/>
    <n v="34338"/>
    <n v="2012"/>
    <s v="June"/>
    <s v="Q2"/>
  </r>
  <r>
    <s v="LONG ISLANDS INC"/>
    <s v="BOTTLES"/>
    <s v="Michael Jackson"/>
    <s v="AMERICAS"/>
    <d v="2012-09-15T00:00:00"/>
    <x v="1"/>
    <x v="2"/>
    <n v="90387"/>
    <n v="2012"/>
    <s v="July"/>
    <s v="Q3"/>
  </r>
  <r>
    <s v="LONG ISLANDS INC"/>
    <s v="BOTTLES"/>
    <s v="Michael Jackson"/>
    <s v="AMERICAS"/>
    <d v="2012-10-28T00:00:00"/>
    <x v="1"/>
    <x v="1"/>
    <n v="62324"/>
    <n v="2012"/>
    <s v="August"/>
    <s v="Q3"/>
  </r>
  <r>
    <s v="LONG ISLANDS INC"/>
    <s v="BOTTLES"/>
    <s v="Michael Jackson"/>
    <s v="AMERICAS"/>
    <d v="2012-10-31T00:00:00"/>
    <x v="1"/>
    <x v="1"/>
    <n v="28871"/>
    <n v="2012"/>
    <s v="September"/>
    <s v="Q3"/>
  </r>
  <r>
    <s v="LONG ISLANDS INC"/>
    <s v="BOTTLES"/>
    <s v="Michael Jackson"/>
    <s v="AMERICAS"/>
    <d v="2012-12-29T00:00:00"/>
    <x v="1"/>
    <x v="1"/>
    <n v="34714"/>
    <n v="2012"/>
    <s v="October"/>
    <s v="Q4"/>
  </r>
  <r>
    <s v="LONG ISLANDS INC"/>
    <s v="BOTTLES"/>
    <s v="Michael Jackson"/>
    <s v="AMERICAS"/>
    <d v="2012-04-15T00:00:00"/>
    <x v="0"/>
    <x v="0"/>
    <n v="38668"/>
    <n v="2012"/>
    <s v="November"/>
    <s v="Q4"/>
  </r>
  <r>
    <s v="LONG ISLANDS INC"/>
    <s v="BOTTLES"/>
    <s v="Michael Jackson"/>
    <s v="AMERICAS"/>
    <d v="2012-12-08T00:00:00"/>
    <x v="1"/>
    <x v="1"/>
    <n v="59810"/>
    <n v="2012"/>
    <s v="December"/>
    <s v="Q4"/>
  </r>
  <r>
    <s v="LONG ISLANDS INC"/>
    <s v="ICE CUBES"/>
    <s v="Michael Jackson"/>
    <s v="AMERICAS"/>
    <d v="2012-12-01T00:00:00"/>
    <x v="1"/>
    <x v="1"/>
    <n v="19056"/>
    <n v="2012"/>
    <s v="January"/>
    <s v="Q1"/>
  </r>
  <r>
    <s v="LONG ISLANDS INC"/>
    <s v="ICE CUBES"/>
    <s v="Michael Jackson"/>
    <s v="AMERICAS"/>
    <d v="2012-12-01T00:00:00"/>
    <x v="1"/>
    <x v="1"/>
    <n v="34096"/>
    <n v="2012"/>
    <s v="February"/>
    <s v="Q1"/>
  </r>
  <r>
    <s v="LONG ISLANDS INC"/>
    <s v="ICE CUBES"/>
    <s v="Michael Jackson"/>
    <s v="AMERICAS"/>
    <d v="2012-10-28T00:00:00"/>
    <x v="1"/>
    <x v="1"/>
    <n v="80441"/>
    <n v="2012"/>
    <s v="March"/>
    <s v="Q1"/>
  </r>
  <r>
    <s v="LONG ISLANDS INC"/>
    <s v="ICE CUBES"/>
    <s v="Michael Jackson"/>
    <s v="AMERICAS"/>
    <d v="2012-08-19T00:00:00"/>
    <x v="1"/>
    <x v="2"/>
    <n v="15306"/>
    <n v="2012"/>
    <s v="April"/>
    <s v="Q2"/>
  </r>
  <r>
    <s v="LONG ISLANDS INC"/>
    <s v="ICE CUBES"/>
    <s v="Michael Jackson"/>
    <s v="AMERICAS"/>
    <d v="2012-02-08T00:00:00"/>
    <x v="0"/>
    <x v="3"/>
    <n v="11347"/>
    <n v="2012"/>
    <s v="May"/>
    <s v="Q2"/>
  </r>
  <r>
    <s v="LONG ISLANDS INC"/>
    <s v="ICE CUBES"/>
    <s v="Michael Jackson"/>
    <s v="AMERICAS"/>
    <d v="2012-10-31T00:00:00"/>
    <x v="1"/>
    <x v="1"/>
    <n v="11136"/>
    <n v="2012"/>
    <s v="June"/>
    <s v="Q2"/>
  </r>
  <r>
    <s v="LONG ISLANDS INC"/>
    <s v="ICE CUBES"/>
    <s v="Michael Jackson"/>
    <s v="AMERICAS"/>
    <d v="2012-10-21T00:00:00"/>
    <x v="1"/>
    <x v="1"/>
    <n v="88672"/>
    <n v="2012"/>
    <s v="July"/>
    <s v="Q3"/>
  </r>
  <r>
    <s v="LONG ISLANDS INC"/>
    <s v="ICE CUBES"/>
    <s v="Michael Jackson"/>
    <s v="AMERICAS"/>
    <d v="2012-07-26T00:00:00"/>
    <x v="1"/>
    <x v="2"/>
    <n v="82202"/>
    <n v="2012"/>
    <s v="August"/>
    <s v="Q3"/>
  </r>
  <r>
    <s v="LONG ISLANDS INC"/>
    <s v="ICE CUBES"/>
    <s v="Michael Jackson"/>
    <s v="AMERICAS"/>
    <d v="2012-08-19T00:00:00"/>
    <x v="1"/>
    <x v="2"/>
    <n v="70480"/>
    <n v="2012"/>
    <s v="September"/>
    <s v="Q3"/>
  </r>
  <r>
    <s v="LONG ISLANDS INC"/>
    <s v="ICE CUBES"/>
    <s v="Michael Jackson"/>
    <s v="AMERICAS"/>
    <d v="2012-08-19T00:00:00"/>
    <x v="1"/>
    <x v="2"/>
    <n v="17523"/>
    <n v="2012"/>
    <s v="October"/>
    <s v="Q4"/>
  </r>
  <r>
    <s v="LONG ISLANDS INC"/>
    <s v="ICE CUBES"/>
    <s v="Michael Jackson"/>
    <s v="AMERICAS"/>
    <d v="2012-08-12T00:00:00"/>
    <x v="1"/>
    <x v="2"/>
    <n v="86647"/>
    <n v="2012"/>
    <s v="November"/>
    <s v="Q4"/>
  </r>
  <r>
    <s v="LONG ISLANDS INC"/>
    <s v="ICE CUBES"/>
    <s v="Michael Jackson"/>
    <s v="AMERICAS"/>
    <d v="2012-10-28T00:00:00"/>
    <x v="1"/>
    <x v="1"/>
    <n v="38301"/>
    <n v="2012"/>
    <s v="December"/>
    <s v="Q4"/>
  </r>
  <r>
    <s v="LONG ISLANDS INC"/>
    <s v="TONIC"/>
    <s v="Michael Jackson"/>
    <s v="AMERICAS"/>
    <d v="2012-08-12T00:00:00"/>
    <x v="1"/>
    <x v="2"/>
    <n v="29185"/>
    <n v="2012"/>
    <s v="January"/>
    <s v="Q1"/>
  </r>
  <r>
    <s v="LONG ISLANDS INC"/>
    <s v="TONIC"/>
    <s v="Michael Jackson"/>
    <s v="AMERICAS"/>
    <d v="2012-12-01T00:00:00"/>
    <x v="1"/>
    <x v="1"/>
    <n v="19595"/>
    <n v="2012"/>
    <s v="February"/>
    <s v="Q1"/>
  </r>
  <r>
    <s v="LONG ISLANDS INC"/>
    <s v="TONIC"/>
    <s v="Michael Jackson"/>
    <s v="AMERICAS"/>
    <d v="2012-12-01T00:00:00"/>
    <x v="1"/>
    <x v="1"/>
    <n v="29333"/>
    <n v="2012"/>
    <s v="March"/>
    <s v="Q1"/>
  </r>
  <r>
    <s v="LONG ISLANDS INC"/>
    <s v="TONIC"/>
    <s v="Michael Jackson"/>
    <s v="AMERICAS"/>
    <d v="2012-10-31T00:00:00"/>
    <x v="1"/>
    <x v="1"/>
    <n v="59339"/>
    <n v="2012"/>
    <s v="April"/>
    <s v="Q2"/>
  </r>
  <r>
    <s v="LONG ISLANDS INC"/>
    <s v="TONIC"/>
    <s v="Michael Jackson"/>
    <s v="AMERICAS"/>
    <d v="2012-12-01T00:00:00"/>
    <x v="1"/>
    <x v="1"/>
    <n v="73310"/>
    <n v="2012"/>
    <s v="May"/>
    <s v="Q2"/>
  </r>
  <r>
    <s v="LONG ISLANDS INC"/>
    <s v="TONIC"/>
    <s v="Michael Jackson"/>
    <s v="AMERICAS"/>
    <d v="2012-10-28T00:00:00"/>
    <x v="1"/>
    <x v="1"/>
    <n v="16527"/>
    <n v="2012"/>
    <s v="June"/>
    <s v="Q2"/>
  </r>
  <r>
    <s v="LONG ISLANDS INC"/>
    <s v="TONIC"/>
    <s v="Michael Jackson"/>
    <s v="AMERICAS"/>
    <d v="2012-12-01T00:00:00"/>
    <x v="1"/>
    <x v="1"/>
    <n v="80254"/>
    <n v="2012"/>
    <s v="July"/>
    <s v="Q3"/>
  </r>
  <r>
    <s v="LONG ISLANDS INC"/>
    <s v="TONIC"/>
    <s v="Michael Jackson"/>
    <s v="AMERICAS"/>
    <d v="2012-10-31T00:00:00"/>
    <x v="1"/>
    <x v="1"/>
    <n v="62535"/>
    <n v="2012"/>
    <s v="August"/>
    <s v="Q3"/>
  </r>
  <r>
    <s v="LONG ISLANDS INC"/>
    <s v="TONIC"/>
    <s v="Michael Jackson"/>
    <s v="AMERICAS"/>
    <d v="2012-12-30T00:00:00"/>
    <x v="1"/>
    <x v="1"/>
    <n v="63923"/>
    <n v="2012"/>
    <s v="September"/>
    <s v="Q3"/>
  </r>
  <r>
    <s v="LONG ISLANDS INC"/>
    <s v="TONIC"/>
    <s v="Michael Jackson"/>
    <s v="AMERICAS"/>
    <d v="2012-09-13T00:00:00"/>
    <x v="1"/>
    <x v="2"/>
    <n v="52045"/>
    <n v="2012"/>
    <s v="October"/>
    <s v="Q4"/>
  </r>
  <r>
    <s v="LONG ISLANDS INC"/>
    <s v="TONIC"/>
    <s v="Michael Jackson"/>
    <s v="AMERICAS"/>
    <d v="2012-10-01T00:00:00"/>
    <x v="1"/>
    <x v="1"/>
    <n v="86327"/>
    <n v="2012"/>
    <s v="November"/>
    <s v="Q4"/>
  </r>
  <r>
    <s v="LONG ISLANDS INC"/>
    <s v="TONIC"/>
    <s v="Michael Jackson"/>
    <s v="AMERICAS"/>
    <d v="2012-07-26T00:00:00"/>
    <x v="1"/>
    <x v="2"/>
    <n v="53045"/>
    <n v="2012"/>
    <s v="December"/>
    <s v="Q4"/>
  </r>
  <r>
    <s v="LONG ISLANDS INC"/>
    <s v="SOFT DRINKS"/>
    <s v="Michael Jackson"/>
    <s v="AMERICAS"/>
    <d v="2013-10-21T00:00:00"/>
    <x v="2"/>
    <x v="1"/>
    <n v="26687"/>
    <n v="2013"/>
    <s v="January"/>
    <s v="Q1"/>
  </r>
  <r>
    <s v="LONG ISLANDS INC"/>
    <s v="SOFT DRINKS"/>
    <s v="Michael Jackson"/>
    <s v="AMERICAS"/>
    <d v="2013-12-01T00:00:00"/>
    <x v="2"/>
    <x v="1"/>
    <n v="88003"/>
    <n v="2013"/>
    <s v="February"/>
    <s v="Q1"/>
  </r>
  <r>
    <s v="LONG ISLANDS INC"/>
    <s v="SOFT DRINKS"/>
    <s v="Michael Jackson"/>
    <s v="AMERICAS"/>
    <d v="2013-10-28T00:00:00"/>
    <x v="2"/>
    <x v="1"/>
    <n v="12502"/>
    <n v="2013"/>
    <s v="March"/>
    <s v="Q1"/>
  </r>
  <r>
    <s v="LONG ISLANDS INC"/>
    <s v="SOFT DRINKS"/>
    <s v="Michael Jackson"/>
    <s v="AMERICAS"/>
    <d v="2013-10-28T00:00:00"/>
    <x v="2"/>
    <x v="1"/>
    <n v="17100"/>
    <n v="2013"/>
    <s v="April"/>
    <s v="Q2"/>
  </r>
  <r>
    <s v="LONG ISLANDS INC"/>
    <s v="SOFT DRINKS"/>
    <s v="Michael Jackson"/>
    <s v="AMERICAS"/>
    <d v="2013-10-31T00:00:00"/>
    <x v="2"/>
    <x v="1"/>
    <n v="16853"/>
    <n v="2013"/>
    <s v="May"/>
    <s v="Q2"/>
  </r>
  <r>
    <s v="LONG ISLANDS INC"/>
    <s v="SOFT DRINKS"/>
    <s v="Michael Jackson"/>
    <s v="AMERICAS"/>
    <d v="2013-10-28T00:00:00"/>
    <x v="2"/>
    <x v="1"/>
    <n v="35796"/>
    <n v="2013"/>
    <s v="June"/>
    <s v="Q2"/>
  </r>
  <r>
    <s v="LONG ISLANDS INC"/>
    <s v="SOFT DRINKS"/>
    <s v="Michael Jackson"/>
    <s v="AMERICAS"/>
    <d v="2013-10-31T00:00:00"/>
    <x v="2"/>
    <x v="1"/>
    <n v="64825"/>
    <n v="2013"/>
    <s v="July"/>
    <s v="Q3"/>
  </r>
  <r>
    <s v="LONG ISLANDS INC"/>
    <s v="SOFT DRINKS"/>
    <s v="Michael Jackson"/>
    <s v="AMERICAS"/>
    <d v="2013-11-03T00:00:00"/>
    <x v="2"/>
    <x v="1"/>
    <n v="17929"/>
    <n v="2013"/>
    <s v="August"/>
    <s v="Q3"/>
  </r>
  <r>
    <s v="LONG ISLANDS INC"/>
    <s v="SOFT DRINKS"/>
    <s v="Michael Jackson"/>
    <s v="AMERICAS"/>
    <d v="2013-12-01T00:00:00"/>
    <x v="2"/>
    <x v="1"/>
    <n v="50134"/>
    <n v="2013"/>
    <s v="September"/>
    <s v="Q3"/>
  </r>
  <r>
    <s v="LONG ISLANDS INC"/>
    <s v="SOFT DRINKS"/>
    <s v="Michael Jackson"/>
    <s v="AMERICAS"/>
    <d v="2013-10-31T00:00:00"/>
    <x v="2"/>
    <x v="1"/>
    <n v="95705"/>
    <n v="2013"/>
    <s v="October"/>
    <s v="Q4"/>
  </r>
  <r>
    <s v="LONG ISLANDS INC"/>
    <s v="SOFT DRINKS"/>
    <s v="Michael Jackson"/>
    <s v="AMERICAS"/>
    <d v="2013-02-28T00:00:00"/>
    <x v="1"/>
    <x v="3"/>
    <n v="13178"/>
    <n v="2013"/>
    <s v="November"/>
    <s v="Q4"/>
  </r>
  <r>
    <s v="LONG ISLANDS INC"/>
    <s v="SOFT DRINKS"/>
    <s v="Michael Jackson"/>
    <s v="AMERICAS"/>
    <d v="2013-12-16T00:00:00"/>
    <x v="2"/>
    <x v="1"/>
    <n v="22781"/>
    <n v="2013"/>
    <s v="December"/>
    <s v="Q4"/>
  </r>
  <r>
    <s v="LONG ISLANDS INC"/>
    <s v="BOTTLES"/>
    <s v="Michael Jackson"/>
    <s v="AMERICAS"/>
    <d v="2013-03-22T00:00:00"/>
    <x v="1"/>
    <x v="3"/>
    <n v="59151"/>
    <n v="2013"/>
    <s v="January"/>
    <s v="Q1"/>
  </r>
  <r>
    <s v="LONG ISLANDS INC"/>
    <s v="BOTTLES"/>
    <s v="Michael Jackson"/>
    <s v="AMERICAS"/>
    <d v="2013-04-01T00:00:00"/>
    <x v="1"/>
    <x v="0"/>
    <n v="11014"/>
    <n v="2013"/>
    <s v="February"/>
    <s v="Q1"/>
  </r>
  <r>
    <s v="LONG ISLANDS INC"/>
    <s v="BOTTLES"/>
    <s v="Michael Jackson"/>
    <s v="AMERICAS"/>
    <d v="2013-10-07T00:00:00"/>
    <x v="2"/>
    <x v="1"/>
    <n v="96469"/>
    <n v="2013"/>
    <s v="March"/>
    <s v="Q1"/>
  </r>
  <r>
    <s v="LONG ISLANDS INC"/>
    <s v="BOTTLES"/>
    <s v="Michael Jackson"/>
    <s v="AMERICAS"/>
    <d v="2013-06-08T00:00:00"/>
    <x v="1"/>
    <x v="0"/>
    <n v="87079"/>
    <n v="2013"/>
    <s v="April"/>
    <s v="Q2"/>
  </r>
  <r>
    <s v="LONG ISLANDS INC"/>
    <s v="BOTTLES"/>
    <s v="Michael Jackson"/>
    <s v="AMERICAS"/>
    <d v="2013-09-27T00:00:00"/>
    <x v="2"/>
    <x v="2"/>
    <n v="53836"/>
    <n v="2013"/>
    <s v="May"/>
    <s v="Q2"/>
  </r>
  <r>
    <s v="LONG ISLANDS INC"/>
    <s v="BOTTLES"/>
    <s v="Michael Jackson"/>
    <s v="AMERICAS"/>
    <d v="2013-02-28T00:00:00"/>
    <x v="1"/>
    <x v="3"/>
    <n v="63358"/>
    <n v="2013"/>
    <s v="June"/>
    <s v="Q2"/>
  </r>
  <r>
    <s v="LONG ISLANDS INC"/>
    <s v="BOTTLES"/>
    <s v="Michael Jackson"/>
    <s v="AMERICAS"/>
    <d v="2013-04-05T00:00:00"/>
    <x v="1"/>
    <x v="0"/>
    <n v="85568"/>
    <n v="2013"/>
    <s v="July"/>
    <s v="Q3"/>
  </r>
  <r>
    <s v="LONG ISLANDS INC"/>
    <s v="BOTTLES"/>
    <s v="Michael Jackson"/>
    <s v="AMERICAS"/>
    <d v="2013-04-14T00:00:00"/>
    <x v="1"/>
    <x v="0"/>
    <n v="64286"/>
    <n v="2013"/>
    <s v="August"/>
    <s v="Q3"/>
  </r>
  <r>
    <s v="LONG ISLANDS INC"/>
    <s v="BOTTLES"/>
    <s v="Michael Jackson"/>
    <s v="AMERICAS"/>
    <d v="2013-05-18T00:00:00"/>
    <x v="1"/>
    <x v="0"/>
    <n v="54721"/>
    <n v="2013"/>
    <s v="September"/>
    <s v="Q3"/>
  </r>
  <r>
    <s v="LONG ISLANDS INC"/>
    <s v="BOTTLES"/>
    <s v="Michael Jackson"/>
    <s v="AMERICAS"/>
    <d v="2013-09-26T00:00:00"/>
    <x v="2"/>
    <x v="2"/>
    <n v="13804"/>
    <n v="2013"/>
    <s v="October"/>
    <s v="Q4"/>
  </r>
  <r>
    <s v="LONG ISLANDS INC"/>
    <s v="BOTTLES"/>
    <s v="Michael Jackson"/>
    <s v="AMERICAS"/>
    <d v="2013-09-26T00:00:00"/>
    <x v="2"/>
    <x v="2"/>
    <n v="76779"/>
    <n v="2013"/>
    <s v="November"/>
    <s v="Q4"/>
  </r>
  <r>
    <s v="LONG ISLANDS INC"/>
    <s v="BOTTLES"/>
    <s v="Michael Jackson"/>
    <s v="AMERICAS"/>
    <d v="2013-12-05T00:00:00"/>
    <x v="2"/>
    <x v="1"/>
    <n v="74017"/>
    <n v="2013"/>
    <s v="December"/>
    <s v="Q4"/>
  </r>
  <r>
    <s v="LONG ISLANDS INC"/>
    <s v="ICE CUBES"/>
    <s v="Michael Jackson"/>
    <s v="AMERICAS"/>
    <d v="2013-09-14T00:00:00"/>
    <x v="2"/>
    <x v="2"/>
    <n v="23979"/>
    <n v="2013"/>
    <s v="January"/>
    <s v="Q1"/>
  </r>
  <r>
    <s v="LONG ISLANDS INC"/>
    <s v="ICE CUBES"/>
    <s v="Michael Jackson"/>
    <s v="AMERICAS"/>
    <d v="2013-05-26T00:00:00"/>
    <x v="1"/>
    <x v="0"/>
    <n v="13644"/>
    <n v="2013"/>
    <s v="February"/>
    <s v="Q1"/>
  </r>
  <r>
    <s v="LONG ISLANDS INC"/>
    <s v="ICE CUBES"/>
    <s v="Michael Jackson"/>
    <s v="AMERICAS"/>
    <d v="2013-04-20T00:00:00"/>
    <x v="1"/>
    <x v="0"/>
    <n v="44447"/>
    <n v="2013"/>
    <s v="March"/>
    <s v="Q1"/>
  </r>
  <r>
    <s v="LONG ISLANDS INC"/>
    <s v="ICE CUBES"/>
    <s v="Michael Jackson"/>
    <s v="AMERICAS"/>
    <d v="2013-09-26T00:00:00"/>
    <x v="2"/>
    <x v="2"/>
    <n v="49606"/>
    <n v="2013"/>
    <s v="April"/>
    <s v="Q2"/>
  </r>
  <r>
    <s v="LONG ISLANDS INC"/>
    <s v="ICE CUBES"/>
    <s v="Michael Jackson"/>
    <s v="AMERICAS"/>
    <d v="2013-03-09T00:00:00"/>
    <x v="1"/>
    <x v="3"/>
    <n v="23697"/>
    <n v="2013"/>
    <s v="May"/>
    <s v="Q2"/>
  </r>
  <r>
    <s v="LONG ISLANDS INC"/>
    <s v="ICE CUBES"/>
    <s v="Michael Jackson"/>
    <s v="AMERICAS"/>
    <d v="2013-05-26T00:00:00"/>
    <x v="1"/>
    <x v="0"/>
    <n v="51914"/>
    <n v="2013"/>
    <s v="June"/>
    <s v="Q2"/>
  </r>
  <r>
    <s v="LONG ISLANDS INC"/>
    <s v="ICE CUBES"/>
    <s v="Michael Jackson"/>
    <s v="AMERICAS"/>
    <d v="2013-04-20T00:00:00"/>
    <x v="1"/>
    <x v="0"/>
    <n v="50196"/>
    <n v="2013"/>
    <s v="July"/>
    <s v="Q3"/>
  </r>
  <r>
    <s v="LONG ISLANDS INC"/>
    <s v="ICE CUBES"/>
    <s v="Michael Jackson"/>
    <s v="AMERICAS"/>
    <d v="2013-02-23T00:00:00"/>
    <x v="1"/>
    <x v="3"/>
    <n v="88701"/>
    <n v="2013"/>
    <s v="August"/>
    <s v="Q3"/>
  </r>
  <r>
    <s v="LONG ISLANDS INC"/>
    <s v="ICE CUBES"/>
    <s v="Michael Jackson"/>
    <s v="AMERICAS"/>
    <d v="2013-06-15T00:00:00"/>
    <x v="1"/>
    <x v="0"/>
    <n v="74737"/>
    <n v="2013"/>
    <s v="September"/>
    <s v="Q3"/>
  </r>
  <r>
    <s v="LONG ISLANDS INC"/>
    <s v="ICE CUBES"/>
    <s v="Michael Jackson"/>
    <s v="AMERICAS"/>
    <d v="2013-04-13T00:00:00"/>
    <x v="1"/>
    <x v="0"/>
    <n v="57704"/>
    <n v="2013"/>
    <s v="October"/>
    <s v="Q4"/>
  </r>
  <r>
    <s v="LONG ISLANDS INC"/>
    <s v="ICE CUBES"/>
    <s v="Michael Jackson"/>
    <s v="AMERICAS"/>
    <d v="2013-09-14T00:00:00"/>
    <x v="2"/>
    <x v="2"/>
    <n v="40850"/>
    <n v="2013"/>
    <s v="November"/>
    <s v="Q4"/>
  </r>
  <r>
    <s v="LONG ISLANDS INC"/>
    <s v="ICE CUBES"/>
    <s v="Michael Jackson"/>
    <s v="AMERICAS"/>
    <d v="2013-11-28T00:00:00"/>
    <x v="2"/>
    <x v="1"/>
    <n v="80563"/>
    <n v="2013"/>
    <s v="December"/>
    <s v="Q4"/>
  </r>
  <r>
    <s v="LONG ISLANDS INC"/>
    <s v="TONIC"/>
    <s v="Michael Jackson"/>
    <s v="AMERICAS"/>
    <d v="2013-06-08T00:00:00"/>
    <x v="1"/>
    <x v="0"/>
    <n v="35938"/>
    <n v="2013"/>
    <s v="January"/>
    <s v="Q1"/>
  </r>
  <r>
    <s v="LONG ISLANDS INC"/>
    <s v="TONIC"/>
    <s v="Michael Jackson"/>
    <s v="AMERICAS"/>
    <d v="2013-09-14T00:00:00"/>
    <x v="2"/>
    <x v="2"/>
    <n v="91122"/>
    <n v="2013"/>
    <s v="February"/>
    <s v="Q1"/>
  </r>
  <r>
    <s v="LONG ISLANDS INC"/>
    <s v="TONIC"/>
    <s v="Michael Jackson"/>
    <s v="AMERICAS"/>
    <d v="2013-10-28T00:00:00"/>
    <x v="2"/>
    <x v="1"/>
    <n v="87887"/>
    <n v="2013"/>
    <s v="March"/>
    <s v="Q1"/>
  </r>
  <r>
    <s v="LONG ISLANDS INC"/>
    <s v="TONIC"/>
    <s v="Michael Jackson"/>
    <s v="AMERICAS"/>
    <d v="2013-08-04T00:00:00"/>
    <x v="2"/>
    <x v="2"/>
    <n v="12024"/>
    <n v="2013"/>
    <s v="April"/>
    <s v="Q2"/>
  </r>
  <r>
    <s v="LONG ISLANDS INC"/>
    <s v="TONIC"/>
    <s v="Michael Jackson"/>
    <s v="AMERICAS"/>
    <d v="2013-08-04T00:00:00"/>
    <x v="2"/>
    <x v="2"/>
    <n v="50503"/>
    <n v="2013"/>
    <s v="May"/>
    <s v="Q2"/>
  </r>
  <r>
    <s v="LONG ISLANDS INC"/>
    <s v="TONIC"/>
    <s v="Michael Jackson"/>
    <s v="AMERICAS"/>
    <d v="2013-05-16T00:00:00"/>
    <x v="1"/>
    <x v="0"/>
    <n v="68224"/>
    <n v="2013"/>
    <s v="June"/>
    <s v="Q2"/>
  </r>
  <r>
    <s v="LONG ISLANDS INC"/>
    <s v="TONIC"/>
    <s v="Michael Jackson"/>
    <s v="AMERICAS"/>
    <d v="2013-05-31T00:00:00"/>
    <x v="1"/>
    <x v="0"/>
    <n v="10014"/>
    <n v="2013"/>
    <s v="July"/>
    <s v="Q3"/>
  </r>
  <r>
    <s v="LONG ISLANDS INC"/>
    <s v="TONIC"/>
    <s v="Michael Jackson"/>
    <s v="AMERICAS"/>
    <d v="2013-01-25T00:00:00"/>
    <x v="1"/>
    <x v="3"/>
    <n v="88585"/>
    <n v="2013"/>
    <s v="August"/>
    <s v="Q3"/>
  </r>
  <r>
    <s v="LONG ISLANDS INC"/>
    <s v="TONIC"/>
    <s v="Michael Jackson"/>
    <s v="AMERICAS"/>
    <d v="2013-01-25T00:00:00"/>
    <x v="1"/>
    <x v="3"/>
    <n v="18981"/>
    <n v="2013"/>
    <s v="September"/>
    <s v="Q3"/>
  </r>
  <r>
    <s v="LONG ISLANDS INC"/>
    <s v="TONIC"/>
    <s v="Michael Jackson"/>
    <s v="AMERICAS"/>
    <d v="2013-04-13T00:00:00"/>
    <x v="1"/>
    <x v="0"/>
    <n v="57068"/>
    <n v="2013"/>
    <s v="October"/>
    <s v="Q4"/>
  </r>
  <r>
    <s v="LONG ISLANDS INC"/>
    <s v="TONIC"/>
    <s v="Michael Jackson"/>
    <s v="AMERICAS"/>
    <d v="2013-05-09T00:00:00"/>
    <x v="1"/>
    <x v="0"/>
    <n v="69284"/>
    <n v="2013"/>
    <s v="November"/>
    <s v="Q4"/>
  </r>
  <r>
    <s v="LONG ISLANDS INC"/>
    <s v="TONIC"/>
    <s v="Michael Jackson"/>
    <s v="AMERICAS"/>
    <d v="2013-09-14T00:00:00"/>
    <x v="2"/>
    <x v="2"/>
    <n v="37407"/>
    <n v="2013"/>
    <s v="December"/>
    <s v="Q4"/>
  </r>
  <r>
    <s v="LONG ISLANDS INC"/>
    <s v="SOFT DRINKS"/>
    <s v="Michael Jackson"/>
    <s v="AMERICAS"/>
    <d v="2014-08-04T00:00:00"/>
    <x v="3"/>
    <x v="2"/>
    <n v="50670"/>
    <n v="2014"/>
    <s v="January"/>
    <s v="Q1"/>
  </r>
  <r>
    <s v="LONG ISLANDS INC"/>
    <s v="SOFT DRINKS"/>
    <s v="Michael Jackson"/>
    <s v="AMERICAS"/>
    <d v="2014-11-28T00:00:00"/>
    <x v="3"/>
    <x v="1"/>
    <n v="73943"/>
    <n v="2014"/>
    <s v="February"/>
    <s v="Q1"/>
  </r>
  <r>
    <s v="LONG ISLANDS INC"/>
    <s v="SOFT DRINKS"/>
    <s v="Michael Jackson"/>
    <s v="AMERICAS"/>
    <d v="2014-07-27T00:00:00"/>
    <x v="3"/>
    <x v="2"/>
    <n v="82315"/>
    <n v="2014"/>
    <s v="March"/>
    <s v="Q1"/>
  </r>
  <r>
    <s v="LONG ISLANDS INC"/>
    <s v="SOFT DRINKS"/>
    <s v="Michael Jackson"/>
    <s v="AMERICAS"/>
    <d v="2014-04-13T00:00:00"/>
    <x v="2"/>
    <x v="0"/>
    <n v="39996"/>
    <n v="2014"/>
    <s v="April"/>
    <s v="Q2"/>
  </r>
  <r>
    <s v="LONG ISLANDS INC"/>
    <s v="SOFT DRINKS"/>
    <s v="Michael Jackson"/>
    <s v="AMERICAS"/>
    <d v="2014-02-16T00:00:00"/>
    <x v="2"/>
    <x v="3"/>
    <n v="21987"/>
    <n v="2014"/>
    <s v="May"/>
    <s v="Q2"/>
  </r>
  <r>
    <s v="LONG ISLANDS INC"/>
    <s v="SOFT DRINKS"/>
    <s v="Michael Jackson"/>
    <s v="AMERICAS"/>
    <d v="2014-08-04T00:00:00"/>
    <x v="3"/>
    <x v="2"/>
    <n v="18340"/>
    <n v="2014"/>
    <s v="June"/>
    <s v="Q2"/>
  </r>
  <r>
    <s v="LONG ISLANDS INC"/>
    <s v="SOFT DRINKS"/>
    <s v="Michael Jackson"/>
    <s v="AMERICAS"/>
    <d v="2014-05-11T00:00:00"/>
    <x v="2"/>
    <x v="0"/>
    <n v="67849"/>
    <n v="2014"/>
    <s v="July"/>
    <s v="Q3"/>
  </r>
  <r>
    <s v="LONG ISLANDS INC"/>
    <s v="SOFT DRINKS"/>
    <s v="Michael Jackson"/>
    <s v="AMERICAS"/>
    <d v="2014-09-21T00:00:00"/>
    <x v="3"/>
    <x v="2"/>
    <n v="15738"/>
    <n v="2014"/>
    <s v="August"/>
    <s v="Q3"/>
  </r>
  <r>
    <s v="LONG ISLANDS INC"/>
    <s v="SOFT DRINKS"/>
    <s v="Michael Jackson"/>
    <s v="AMERICAS"/>
    <d v="2014-09-21T00:00:00"/>
    <x v="3"/>
    <x v="2"/>
    <n v="24815"/>
    <n v="2014"/>
    <s v="September"/>
    <s v="Q3"/>
  </r>
  <r>
    <s v="LONG ISLANDS INC"/>
    <s v="SOFT DRINKS"/>
    <s v="Michael Jackson"/>
    <s v="AMERICAS"/>
    <d v="2014-10-11T00:00:00"/>
    <x v="3"/>
    <x v="1"/>
    <n v="62319"/>
    <n v="2014"/>
    <s v="October"/>
    <s v="Q4"/>
  </r>
  <r>
    <s v="LONG ISLANDS INC"/>
    <s v="SOFT DRINKS"/>
    <s v="Michael Jackson"/>
    <s v="AMERICAS"/>
    <d v="2014-11-03T00:00:00"/>
    <x v="3"/>
    <x v="1"/>
    <n v="45975"/>
    <n v="2014"/>
    <s v="November"/>
    <s v="Q4"/>
  </r>
  <r>
    <s v="LONG ISLANDS INC"/>
    <s v="SOFT DRINKS"/>
    <s v="Michael Jackson"/>
    <s v="AMERICAS"/>
    <d v="2014-11-03T00:00:00"/>
    <x v="3"/>
    <x v="1"/>
    <n v="66180"/>
    <n v="2014"/>
    <s v="December"/>
    <s v="Q4"/>
  </r>
  <r>
    <s v="LONG ISLANDS INC"/>
    <s v="BOTTLES"/>
    <s v="Michael Jackson"/>
    <s v="AMERICAS"/>
    <d v="2014-11-28T00:00:00"/>
    <x v="3"/>
    <x v="1"/>
    <n v="73922"/>
    <n v="2014"/>
    <s v="January"/>
    <s v="Q1"/>
  </r>
  <r>
    <s v="LONG ISLANDS INC"/>
    <s v="BOTTLES"/>
    <s v="Michael Jackson"/>
    <s v="AMERICAS"/>
    <d v="2014-10-11T00:00:00"/>
    <x v="3"/>
    <x v="1"/>
    <n v="90035"/>
    <n v="2014"/>
    <s v="February"/>
    <s v="Q1"/>
  </r>
  <r>
    <s v="LONG ISLANDS INC"/>
    <s v="BOTTLES"/>
    <s v="Michael Jackson"/>
    <s v="AMERICAS"/>
    <d v="2014-09-26T00:00:00"/>
    <x v="3"/>
    <x v="2"/>
    <n v="29742"/>
    <n v="2014"/>
    <s v="March"/>
    <s v="Q1"/>
  </r>
  <r>
    <s v="LONG ISLANDS INC"/>
    <s v="BOTTLES"/>
    <s v="Michael Jackson"/>
    <s v="AMERICAS"/>
    <d v="2014-01-25T00:00:00"/>
    <x v="2"/>
    <x v="3"/>
    <n v="18018"/>
    <n v="2014"/>
    <s v="April"/>
    <s v="Q2"/>
  </r>
  <r>
    <s v="LONG ISLANDS INC"/>
    <s v="BOTTLES"/>
    <s v="Michael Jackson"/>
    <s v="AMERICAS"/>
    <d v="2014-02-01T00:00:00"/>
    <x v="2"/>
    <x v="3"/>
    <n v="71370"/>
    <n v="2014"/>
    <s v="May"/>
    <s v="Q2"/>
  </r>
  <r>
    <s v="LONG ISLANDS INC"/>
    <s v="BOTTLES"/>
    <s v="Michael Jackson"/>
    <s v="AMERICAS"/>
    <d v="2014-08-04T00:00:00"/>
    <x v="3"/>
    <x v="2"/>
    <n v="18717"/>
    <n v="2014"/>
    <s v="June"/>
    <s v="Q2"/>
  </r>
  <r>
    <s v="LONG ISLANDS INC"/>
    <s v="BOTTLES"/>
    <s v="Michael Jackson"/>
    <s v="AMERICAS"/>
    <d v="2014-10-11T00:00:00"/>
    <x v="3"/>
    <x v="1"/>
    <n v="43443"/>
    <n v="2014"/>
    <s v="July"/>
    <s v="Q3"/>
  </r>
  <r>
    <s v="LONG ISLANDS INC"/>
    <s v="BOTTLES"/>
    <s v="Michael Jackson"/>
    <s v="AMERICAS"/>
    <d v="2014-10-14T00:00:00"/>
    <x v="3"/>
    <x v="1"/>
    <n v="97950"/>
    <n v="2014"/>
    <s v="August"/>
    <s v="Q3"/>
  </r>
  <r>
    <s v="LONG ISLANDS INC"/>
    <s v="BOTTLES"/>
    <s v="Michael Jackson"/>
    <s v="AMERICAS"/>
    <d v="2014-01-31T00:00:00"/>
    <x v="2"/>
    <x v="3"/>
    <n v="80487"/>
    <n v="2014"/>
    <s v="September"/>
    <s v="Q3"/>
  </r>
  <r>
    <s v="LONG ISLANDS INC"/>
    <s v="BOTTLES"/>
    <s v="Michael Jackson"/>
    <s v="AMERICAS"/>
    <d v="2014-10-19T00:00:00"/>
    <x v="3"/>
    <x v="1"/>
    <n v="68091"/>
    <n v="2014"/>
    <s v="October"/>
    <s v="Q4"/>
  </r>
  <r>
    <s v="LONG ISLANDS INC"/>
    <s v="BOTTLES"/>
    <s v="Michael Jackson"/>
    <s v="AMERICAS"/>
    <d v="2014-07-06T00:00:00"/>
    <x v="3"/>
    <x v="2"/>
    <n v="11317"/>
    <n v="2014"/>
    <s v="November"/>
    <s v="Q4"/>
  </r>
  <r>
    <s v="LONG ISLANDS INC"/>
    <s v="BOTTLES"/>
    <s v="Michael Jackson"/>
    <s v="AMERICAS"/>
    <d v="2014-09-07T00:00:00"/>
    <x v="3"/>
    <x v="2"/>
    <n v="89023"/>
    <n v="2014"/>
    <s v="December"/>
    <s v="Q4"/>
  </r>
  <r>
    <s v="LONG ISLANDS INC"/>
    <s v="ICE CUBES"/>
    <s v="Michael Jackson"/>
    <s v="AMERICAS"/>
    <d v="2014-07-27T00:00:00"/>
    <x v="3"/>
    <x v="2"/>
    <n v="66876"/>
    <n v="2014"/>
    <s v="January"/>
    <s v="Q1"/>
  </r>
  <r>
    <s v="LONG ISLANDS INC"/>
    <s v="ICE CUBES"/>
    <s v="Michael Jackson"/>
    <s v="AMERICAS"/>
    <d v="2014-12-09T00:00:00"/>
    <x v="3"/>
    <x v="1"/>
    <n v="39030"/>
    <n v="2014"/>
    <s v="February"/>
    <s v="Q1"/>
  </r>
  <r>
    <s v="LONG ISLANDS INC"/>
    <s v="ICE CUBES"/>
    <s v="Michael Jackson"/>
    <s v="AMERICAS"/>
    <d v="2014-05-09T00:00:00"/>
    <x v="2"/>
    <x v="0"/>
    <n v="27558"/>
    <n v="2014"/>
    <s v="March"/>
    <s v="Q1"/>
  </r>
  <r>
    <s v="LONG ISLANDS INC"/>
    <s v="ICE CUBES"/>
    <s v="Michael Jackson"/>
    <s v="AMERICAS"/>
    <d v="2014-02-16T00:00:00"/>
    <x v="2"/>
    <x v="3"/>
    <n v="32566"/>
    <n v="2014"/>
    <s v="April"/>
    <s v="Q2"/>
  </r>
  <r>
    <s v="LONG ISLANDS INC"/>
    <s v="ICE CUBES"/>
    <s v="Michael Jackson"/>
    <s v="AMERICAS"/>
    <d v="2014-08-04T00:00:00"/>
    <x v="3"/>
    <x v="2"/>
    <n v="49549"/>
    <n v="2014"/>
    <s v="May"/>
    <s v="Q2"/>
  </r>
  <r>
    <s v="LONG ISLANDS INC"/>
    <s v="ICE CUBES"/>
    <s v="Michael Jackson"/>
    <s v="AMERICAS"/>
    <d v="2014-12-06T00:00:00"/>
    <x v="3"/>
    <x v="1"/>
    <n v="34696"/>
    <n v="2014"/>
    <s v="June"/>
    <s v="Q2"/>
  </r>
  <r>
    <s v="LONG ISLANDS INC"/>
    <s v="ICE CUBES"/>
    <s v="Michael Jackson"/>
    <s v="AMERICAS"/>
    <d v="2014-12-13T00:00:00"/>
    <x v="3"/>
    <x v="1"/>
    <n v="87319"/>
    <n v="2014"/>
    <s v="July"/>
    <s v="Q3"/>
  </r>
  <r>
    <s v="LONG ISLANDS INC"/>
    <s v="ICE CUBES"/>
    <s v="Michael Jackson"/>
    <s v="AMERICAS"/>
    <d v="2014-12-14T00:00:00"/>
    <x v="3"/>
    <x v="1"/>
    <n v="35809"/>
    <n v="2014"/>
    <s v="August"/>
    <s v="Q3"/>
  </r>
  <r>
    <s v="LONG ISLANDS INC"/>
    <s v="ICE CUBES"/>
    <s v="Michael Jackson"/>
    <s v="AMERICAS"/>
    <d v="2014-09-14T00:00:00"/>
    <x v="3"/>
    <x v="2"/>
    <n v="55289"/>
    <n v="2014"/>
    <s v="September"/>
    <s v="Q3"/>
  </r>
  <r>
    <s v="LONG ISLANDS INC"/>
    <s v="ICE CUBES"/>
    <s v="Michael Jackson"/>
    <s v="AMERICAS"/>
    <d v="2014-09-21T00:00:00"/>
    <x v="3"/>
    <x v="2"/>
    <n v="98236"/>
    <n v="2014"/>
    <s v="October"/>
    <s v="Q4"/>
  </r>
  <r>
    <s v="LONG ISLANDS INC"/>
    <s v="ICE CUBES"/>
    <s v="Michael Jackson"/>
    <s v="AMERICAS"/>
    <d v="2014-10-04T00:00:00"/>
    <x v="3"/>
    <x v="1"/>
    <n v="13596"/>
    <n v="2014"/>
    <s v="November"/>
    <s v="Q4"/>
  </r>
  <r>
    <s v="LONG ISLANDS INC"/>
    <s v="ICE CUBES"/>
    <s v="Michael Jackson"/>
    <s v="AMERICAS"/>
    <d v="2014-11-03T00:00:00"/>
    <x v="3"/>
    <x v="1"/>
    <n v="69865"/>
    <n v="2014"/>
    <s v="December"/>
    <s v="Q4"/>
  </r>
  <r>
    <s v="LONG ISLANDS INC"/>
    <s v="TONIC"/>
    <s v="Michael Jackson"/>
    <s v="AMERICAS"/>
    <d v="2014-11-03T00:00:00"/>
    <x v="3"/>
    <x v="1"/>
    <n v="68789"/>
    <n v="2014"/>
    <s v="January"/>
    <s v="Q1"/>
  </r>
  <r>
    <s v="LONG ISLANDS INC"/>
    <s v="TONIC"/>
    <s v="Michael Jackson"/>
    <s v="AMERICAS"/>
    <d v="2014-10-04T00:00:00"/>
    <x v="3"/>
    <x v="1"/>
    <n v="73642"/>
    <n v="2014"/>
    <s v="February"/>
    <s v="Q1"/>
  </r>
  <r>
    <s v="LONG ISLANDS INC"/>
    <s v="TONIC"/>
    <s v="Michael Jackson"/>
    <s v="AMERICAS"/>
    <d v="2014-11-14T00:00:00"/>
    <x v="3"/>
    <x v="1"/>
    <n v="66623"/>
    <n v="2014"/>
    <s v="March"/>
    <s v="Q1"/>
  </r>
  <r>
    <s v="LONG ISLANDS INC"/>
    <s v="TONIC"/>
    <s v="Michael Jackson"/>
    <s v="AMERICAS"/>
    <d v="2014-01-11T00:00:00"/>
    <x v="2"/>
    <x v="3"/>
    <n v="13406"/>
    <n v="2014"/>
    <s v="April"/>
    <s v="Q2"/>
  </r>
  <r>
    <s v="LONG ISLANDS INC"/>
    <s v="TONIC"/>
    <s v="Michael Jackson"/>
    <s v="AMERICAS"/>
    <d v="2014-01-11T00:00:00"/>
    <x v="2"/>
    <x v="3"/>
    <n v="73954"/>
    <n v="2014"/>
    <s v="May"/>
    <s v="Q2"/>
  </r>
  <r>
    <s v="LONG ISLANDS INC"/>
    <s v="TONIC"/>
    <s v="Michael Jackson"/>
    <s v="AMERICAS"/>
    <d v="2014-09-21T00:00:00"/>
    <x v="3"/>
    <x v="2"/>
    <n v="50936"/>
    <n v="2014"/>
    <s v="June"/>
    <s v="Q2"/>
  </r>
  <r>
    <s v="LONG ISLANDS INC"/>
    <s v="TONIC"/>
    <s v="Michael Jackson"/>
    <s v="AMERICAS"/>
    <d v="2014-11-03T00:00:00"/>
    <x v="3"/>
    <x v="1"/>
    <n v="67831"/>
    <n v="2014"/>
    <s v="July"/>
    <s v="Q3"/>
  </r>
  <r>
    <s v="LONG ISLANDS INC"/>
    <s v="TONIC"/>
    <s v="Michael Jackson"/>
    <s v="AMERICAS"/>
    <d v="2014-11-03T00:00:00"/>
    <x v="3"/>
    <x v="1"/>
    <n v="23441"/>
    <n v="2014"/>
    <s v="August"/>
    <s v="Q3"/>
  </r>
  <r>
    <s v="LONG ISLANDS INC"/>
    <s v="TONIC"/>
    <s v="Michael Jackson"/>
    <s v="AMERICAS"/>
    <d v="2014-06-02T00:00:00"/>
    <x v="2"/>
    <x v="0"/>
    <n v="96007"/>
    <n v="2014"/>
    <s v="September"/>
    <s v="Q3"/>
  </r>
  <r>
    <s v="LONG ISLANDS INC"/>
    <s v="TONIC"/>
    <s v="Michael Jackson"/>
    <s v="AMERICAS"/>
    <d v="2014-09-07T00:00:00"/>
    <x v="3"/>
    <x v="2"/>
    <n v="59524"/>
    <n v="2014"/>
    <s v="October"/>
    <s v="Q4"/>
  </r>
  <r>
    <s v="LONG ISLANDS INC"/>
    <s v="TONIC"/>
    <s v="Michael Jackson"/>
    <s v="AMERICAS"/>
    <d v="2014-04-06T00:00:00"/>
    <x v="2"/>
    <x v="0"/>
    <n v="46244"/>
    <n v="2014"/>
    <s v="November"/>
    <s v="Q4"/>
  </r>
  <r>
    <s v="LONG ISLANDS INC"/>
    <s v="TONIC"/>
    <s v="Michael Jackson"/>
    <s v="AMERICAS"/>
    <d v="2014-04-13T00:00:00"/>
    <x v="2"/>
    <x v="0"/>
    <n v="56864"/>
    <n v="2014"/>
    <s v="December"/>
    <s v="Q4"/>
  </r>
  <r>
    <s v="MOJITOS R US"/>
    <s v="SOFT DRINKS"/>
    <s v="Ian Wright"/>
    <s v="EUROPE"/>
    <d v="2012-09-07T00:00:00"/>
    <x v="1"/>
    <x v="2"/>
    <n v="83675"/>
    <n v="2012"/>
    <s v="January"/>
    <s v="Q1"/>
  </r>
  <r>
    <s v="MOJITOS R US"/>
    <s v="SOFT DRINKS"/>
    <s v="Ian Wright"/>
    <s v="EUROPE"/>
    <d v="2012-11-15T00:00:00"/>
    <x v="1"/>
    <x v="1"/>
    <n v="90717"/>
    <n v="2012"/>
    <s v="February"/>
    <s v="Q1"/>
  </r>
  <r>
    <s v="MOJITOS R US"/>
    <s v="SOFT DRINKS"/>
    <s v="Ian Wright"/>
    <s v="EUROPE"/>
    <d v="2012-12-20T00:00:00"/>
    <x v="1"/>
    <x v="1"/>
    <n v="32553"/>
    <n v="2012"/>
    <s v="March"/>
    <s v="Q1"/>
  </r>
  <r>
    <s v="MOJITOS R US"/>
    <s v="SOFT DRINKS"/>
    <s v="Ian Wright"/>
    <s v="EUROPE"/>
    <d v="2012-05-18T00:00:00"/>
    <x v="0"/>
    <x v="0"/>
    <n v="73667"/>
    <n v="2012"/>
    <s v="April"/>
    <s v="Q2"/>
  </r>
  <r>
    <s v="MOJITOS R US"/>
    <s v="SOFT DRINKS"/>
    <s v="Ian Wright"/>
    <s v="EUROPE"/>
    <d v="2012-03-09T00:00:00"/>
    <x v="0"/>
    <x v="3"/>
    <n v="73163"/>
    <n v="2012"/>
    <s v="May"/>
    <s v="Q2"/>
  </r>
  <r>
    <s v="MOJITOS R US"/>
    <s v="SOFT DRINKS"/>
    <s v="Ian Wright"/>
    <s v="EUROPE"/>
    <d v="2012-09-07T00:00:00"/>
    <x v="1"/>
    <x v="2"/>
    <n v="37683"/>
    <n v="2012"/>
    <s v="June"/>
    <s v="Q2"/>
  </r>
  <r>
    <s v="MOJITOS R US"/>
    <s v="SOFT DRINKS"/>
    <s v="Ian Wright"/>
    <s v="EUROPE"/>
    <d v="2012-12-20T00:00:00"/>
    <x v="1"/>
    <x v="1"/>
    <n v="58639"/>
    <n v="2012"/>
    <s v="July"/>
    <s v="Q3"/>
  </r>
  <r>
    <s v="MOJITOS R US"/>
    <s v="SOFT DRINKS"/>
    <s v="Ian Wright"/>
    <s v="EUROPE"/>
    <d v="2012-04-06T00:00:00"/>
    <x v="0"/>
    <x v="0"/>
    <n v="93159"/>
    <n v="2012"/>
    <s v="August"/>
    <s v="Q3"/>
  </r>
  <r>
    <s v="MOJITOS R US"/>
    <s v="SOFT DRINKS"/>
    <s v="Ian Wright"/>
    <s v="EUROPE"/>
    <d v="2012-01-25T00:00:00"/>
    <x v="0"/>
    <x v="3"/>
    <n v="46788"/>
    <n v="2012"/>
    <s v="September"/>
    <s v="Q3"/>
  </r>
  <r>
    <s v="MOJITOS R US"/>
    <s v="SOFT DRINKS"/>
    <s v="Ian Wright"/>
    <s v="EUROPE"/>
    <d v="2012-09-14T00:00:00"/>
    <x v="1"/>
    <x v="2"/>
    <n v="74557"/>
    <n v="2012"/>
    <s v="October"/>
    <s v="Q4"/>
  </r>
  <r>
    <s v="MOJITOS R US"/>
    <s v="SOFT DRINKS"/>
    <s v="Ian Wright"/>
    <s v="EUROPE"/>
    <d v="2012-10-17T00:00:00"/>
    <x v="1"/>
    <x v="1"/>
    <n v="12429"/>
    <n v="2012"/>
    <s v="November"/>
    <s v="Q4"/>
  </r>
  <r>
    <s v="MOJITOS R US"/>
    <s v="SOFT DRINKS"/>
    <s v="Ian Wright"/>
    <s v="EUROPE"/>
    <d v="2012-11-19T00:00:00"/>
    <x v="1"/>
    <x v="1"/>
    <n v="65052"/>
    <n v="2012"/>
    <s v="December"/>
    <s v="Q4"/>
  </r>
  <r>
    <s v="MOJITOS R US"/>
    <s v="BOTTLES"/>
    <s v="Ian Wright"/>
    <s v="EUROPE"/>
    <d v="2012-09-14T00:00:00"/>
    <x v="1"/>
    <x v="2"/>
    <n v="56502"/>
    <n v="2012"/>
    <s v="January"/>
    <s v="Q1"/>
  </r>
  <r>
    <s v="MOJITOS R US"/>
    <s v="BOTTLES"/>
    <s v="Ian Wright"/>
    <s v="EUROPE"/>
    <d v="2012-05-16T00:00:00"/>
    <x v="0"/>
    <x v="0"/>
    <n v="59828"/>
    <n v="2012"/>
    <s v="February"/>
    <s v="Q1"/>
  </r>
  <r>
    <s v="MOJITOS R US"/>
    <s v="BOTTLES"/>
    <s v="Ian Wright"/>
    <s v="EUROPE"/>
    <d v="2012-02-15T00:00:00"/>
    <x v="0"/>
    <x v="3"/>
    <n v="20650"/>
    <n v="2012"/>
    <s v="March"/>
    <s v="Q1"/>
  </r>
  <r>
    <s v="MOJITOS R US"/>
    <s v="BOTTLES"/>
    <s v="Ian Wright"/>
    <s v="EUROPE"/>
    <d v="2012-11-01T00:00:00"/>
    <x v="1"/>
    <x v="1"/>
    <n v="38999"/>
    <n v="2012"/>
    <s v="April"/>
    <s v="Q2"/>
  </r>
  <r>
    <s v="MOJITOS R US"/>
    <s v="BOTTLES"/>
    <s v="Ian Wright"/>
    <s v="EUROPE"/>
    <d v="2012-03-08T00:00:00"/>
    <x v="0"/>
    <x v="3"/>
    <n v="51708"/>
    <n v="2012"/>
    <s v="May"/>
    <s v="Q2"/>
  </r>
  <r>
    <s v="MOJITOS R US"/>
    <s v="BOTTLES"/>
    <s v="Ian Wright"/>
    <s v="EUROPE"/>
    <d v="2012-11-14T00:00:00"/>
    <x v="1"/>
    <x v="1"/>
    <n v="94904"/>
    <n v="2012"/>
    <s v="June"/>
    <s v="Q2"/>
  </r>
  <r>
    <s v="MOJITOS R US"/>
    <s v="BOTTLES"/>
    <s v="Ian Wright"/>
    <s v="EUROPE"/>
    <d v="2012-08-04T00:00:00"/>
    <x v="1"/>
    <x v="2"/>
    <n v="44262"/>
    <n v="2012"/>
    <s v="July"/>
    <s v="Q3"/>
  </r>
  <r>
    <s v="MOJITOS R US"/>
    <s v="BOTTLES"/>
    <s v="Ian Wright"/>
    <s v="EUROPE"/>
    <d v="2012-12-21T00:00:00"/>
    <x v="1"/>
    <x v="1"/>
    <n v="35958"/>
    <n v="2012"/>
    <s v="August"/>
    <s v="Q3"/>
  </r>
  <r>
    <s v="MOJITOS R US"/>
    <s v="BOTTLES"/>
    <s v="Ian Wright"/>
    <s v="EUROPE"/>
    <d v="2012-11-29T00:00:00"/>
    <x v="1"/>
    <x v="1"/>
    <n v="20830"/>
    <n v="2012"/>
    <s v="September"/>
    <s v="Q3"/>
  </r>
  <r>
    <s v="MOJITOS R US"/>
    <s v="BOTTLES"/>
    <s v="Ian Wright"/>
    <s v="EUROPE"/>
    <d v="2012-10-11T00:00:00"/>
    <x v="1"/>
    <x v="1"/>
    <n v="99220"/>
    <n v="2012"/>
    <s v="October"/>
    <s v="Q4"/>
  </r>
  <r>
    <s v="MOJITOS R US"/>
    <s v="BOTTLES"/>
    <s v="Ian Wright"/>
    <s v="EUROPE"/>
    <d v="2012-07-14T00:00:00"/>
    <x v="1"/>
    <x v="2"/>
    <n v="84818"/>
    <n v="2012"/>
    <s v="November"/>
    <s v="Q4"/>
  </r>
  <r>
    <s v="MOJITOS R US"/>
    <s v="BOTTLES"/>
    <s v="Ian Wright"/>
    <s v="EUROPE"/>
    <d v="2012-10-04T00:00:00"/>
    <x v="1"/>
    <x v="1"/>
    <n v="64078"/>
    <n v="2012"/>
    <s v="December"/>
    <s v="Q4"/>
  </r>
  <r>
    <s v="MOJITOS R US"/>
    <s v="ICE CUBES"/>
    <s v="Ian Wright"/>
    <s v="EUROPE"/>
    <d v="2012-09-14T00:00:00"/>
    <x v="1"/>
    <x v="2"/>
    <n v="45210"/>
    <n v="2012"/>
    <s v="January"/>
    <s v="Q1"/>
  </r>
  <r>
    <s v="MOJITOS R US"/>
    <s v="ICE CUBES"/>
    <s v="Ian Wright"/>
    <s v="EUROPE"/>
    <d v="2012-09-14T00:00:00"/>
    <x v="1"/>
    <x v="2"/>
    <n v="40833"/>
    <n v="2012"/>
    <s v="February"/>
    <s v="Q1"/>
  </r>
  <r>
    <s v="MOJITOS R US"/>
    <s v="ICE CUBES"/>
    <s v="Ian Wright"/>
    <s v="EUROPE"/>
    <d v="2012-04-06T00:00:00"/>
    <x v="0"/>
    <x v="0"/>
    <n v="47084"/>
    <n v="2012"/>
    <s v="March"/>
    <s v="Q1"/>
  </r>
  <r>
    <s v="MOJITOS R US"/>
    <s v="ICE CUBES"/>
    <s v="Ian Wright"/>
    <s v="EUROPE"/>
    <d v="2012-10-13T00:00:00"/>
    <x v="1"/>
    <x v="1"/>
    <n v="29549"/>
    <n v="2012"/>
    <s v="April"/>
    <s v="Q2"/>
  </r>
  <r>
    <s v="MOJITOS R US"/>
    <s v="ICE CUBES"/>
    <s v="Ian Wright"/>
    <s v="EUROPE"/>
    <d v="2012-11-28T00:00:00"/>
    <x v="1"/>
    <x v="1"/>
    <n v="79534"/>
    <n v="2012"/>
    <s v="May"/>
    <s v="Q2"/>
  </r>
  <r>
    <s v="MOJITOS R US"/>
    <s v="ICE CUBES"/>
    <s v="Ian Wright"/>
    <s v="EUROPE"/>
    <d v="2012-11-28T00:00:00"/>
    <x v="1"/>
    <x v="1"/>
    <n v="43380"/>
    <n v="2012"/>
    <s v="June"/>
    <s v="Q2"/>
  </r>
  <r>
    <s v="MOJITOS R US"/>
    <s v="ICE CUBES"/>
    <s v="Ian Wright"/>
    <s v="EUROPE"/>
    <d v="2012-06-15T00:00:00"/>
    <x v="0"/>
    <x v="0"/>
    <n v="94652"/>
    <n v="2012"/>
    <s v="July"/>
    <s v="Q3"/>
  </r>
  <r>
    <s v="MOJITOS R US"/>
    <s v="ICE CUBES"/>
    <s v="Ian Wright"/>
    <s v="EUROPE"/>
    <d v="2012-10-25T00:00:00"/>
    <x v="1"/>
    <x v="1"/>
    <n v="74024"/>
    <n v="2012"/>
    <s v="August"/>
    <s v="Q3"/>
  </r>
  <r>
    <s v="MOJITOS R US"/>
    <s v="ICE CUBES"/>
    <s v="Ian Wright"/>
    <s v="EUROPE"/>
    <d v="2012-06-08T00:00:00"/>
    <x v="0"/>
    <x v="0"/>
    <n v="33031"/>
    <n v="2012"/>
    <s v="September"/>
    <s v="Q3"/>
  </r>
  <r>
    <s v="MOJITOS R US"/>
    <s v="ICE CUBES"/>
    <s v="Ian Wright"/>
    <s v="EUROPE"/>
    <d v="2012-09-14T00:00:00"/>
    <x v="1"/>
    <x v="2"/>
    <n v="40118"/>
    <n v="2012"/>
    <s v="October"/>
    <s v="Q4"/>
  </r>
  <r>
    <s v="MOJITOS R US"/>
    <s v="ICE CUBES"/>
    <s v="Ian Wright"/>
    <s v="EUROPE"/>
    <d v="2012-08-10T00:00:00"/>
    <x v="1"/>
    <x v="2"/>
    <n v="21680"/>
    <n v="2012"/>
    <s v="November"/>
    <s v="Q4"/>
  </r>
  <r>
    <s v="MOJITOS R US"/>
    <s v="ICE CUBES"/>
    <s v="Ian Wright"/>
    <s v="EUROPE"/>
    <d v="2012-01-03T00:00:00"/>
    <x v="0"/>
    <x v="3"/>
    <n v="61386"/>
    <n v="2012"/>
    <s v="December"/>
    <s v="Q4"/>
  </r>
  <r>
    <s v="MOJITOS R US"/>
    <s v="TONIC"/>
    <s v="Ian Wright"/>
    <s v="EUROPE"/>
    <d v="2012-10-17T00:00:00"/>
    <x v="1"/>
    <x v="1"/>
    <n v="30583"/>
    <n v="2012"/>
    <s v="January"/>
    <s v="Q1"/>
  </r>
  <r>
    <s v="MOJITOS R US"/>
    <s v="TONIC"/>
    <s v="Ian Wright"/>
    <s v="EUROPE"/>
    <d v="2012-10-11T00:00:00"/>
    <x v="1"/>
    <x v="1"/>
    <n v="70994"/>
    <n v="2012"/>
    <s v="February"/>
    <s v="Q1"/>
  </r>
  <r>
    <s v="MOJITOS R US"/>
    <s v="TONIC"/>
    <s v="Ian Wright"/>
    <s v="EUROPE"/>
    <d v="2012-12-20T00:00:00"/>
    <x v="1"/>
    <x v="1"/>
    <n v="12816"/>
    <n v="2012"/>
    <s v="March"/>
    <s v="Q1"/>
  </r>
  <r>
    <s v="MOJITOS R US"/>
    <s v="TONIC"/>
    <s v="Ian Wright"/>
    <s v="EUROPE"/>
    <d v="2012-11-28T00:00:00"/>
    <x v="1"/>
    <x v="1"/>
    <n v="36790"/>
    <n v="2012"/>
    <s v="April"/>
    <s v="Q2"/>
  </r>
  <r>
    <s v="MOJITOS R US"/>
    <s v="TONIC"/>
    <s v="Ian Wright"/>
    <s v="EUROPE"/>
    <d v="2012-11-22T00:00:00"/>
    <x v="1"/>
    <x v="1"/>
    <n v="99542"/>
    <n v="2012"/>
    <s v="May"/>
    <s v="Q2"/>
  </r>
  <r>
    <s v="MOJITOS R US"/>
    <s v="TONIC"/>
    <s v="Ian Wright"/>
    <s v="EUROPE"/>
    <d v="2012-11-11T00:00:00"/>
    <x v="1"/>
    <x v="1"/>
    <n v="99202"/>
    <n v="2012"/>
    <s v="June"/>
    <s v="Q2"/>
  </r>
  <r>
    <s v="MOJITOS R US"/>
    <s v="TONIC"/>
    <s v="Ian Wright"/>
    <s v="EUROPE"/>
    <d v="2012-11-11T00:00:00"/>
    <x v="1"/>
    <x v="1"/>
    <n v="49713"/>
    <n v="2012"/>
    <s v="July"/>
    <s v="Q3"/>
  </r>
  <r>
    <s v="MOJITOS R US"/>
    <s v="TONIC"/>
    <s v="Ian Wright"/>
    <s v="EUROPE"/>
    <d v="2012-08-10T00:00:00"/>
    <x v="1"/>
    <x v="2"/>
    <n v="31876"/>
    <n v="2012"/>
    <s v="August"/>
    <s v="Q3"/>
  </r>
  <r>
    <s v="MOJITOS R US"/>
    <s v="TONIC"/>
    <s v="Ian Wright"/>
    <s v="EUROPE"/>
    <d v="2012-09-26T00:00:00"/>
    <x v="1"/>
    <x v="2"/>
    <n v="74697"/>
    <n v="2012"/>
    <s v="September"/>
    <s v="Q3"/>
  </r>
  <r>
    <s v="MOJITOS R US"/>
    <s v="TONIC"/>
    <s v="Ian Wright"/>
    <s v="EUROPE"/>
    <d v="2012-05-11T00:00:00"/>
    <x v="0"/>
    <x v="0"/>
    <n v="24499"/>
    <n v="2012"/>
    <s v="October"/>
    <s v="Q4"/>
  </r>
  <r>
    <s v="MOJITOS R US"/>
    <s v="TONIC"/>
    <s v="Ian Wright"/>
    <s v="EUROPE"/>
    <d v="2012-10-04T00:00:00"/>
    <x v="1"/>
    <x v="1"/>
    <n v="39431"/>
    <n v="2012"/>
    <s v="November"/>
    <s v="Q4"/>
  </r>
  <r>
    <s v="MOJITOS R US"/>
    <s v="TONIC"/>
    <s v="Ian Wright"/>
    <s v="EUROPE"/>
    <d v="2012-12-20T00:00:00"/>
    <x v="1"/>
    <x v="1"/>
    <n v="79633"/>
    <n v="2012"/>
    <s v="December"/>
    <s v="Q4"/>
  </r>
  <r>
    <s v="MOJITOS R US"/>
    <s v="SOFT DRINKS"/>
    <s v="Ian Wright"/>
    <s v="EUROPE"/>
    <d v="2013-02-02T00:00:00"/>
    <x v="1"/>
    <x v="3"/>
    <n v="94828"/>
    <n v="2013"/>
    <s v="January"/>
    <s v="Q1"/>
  </r>
  <r>
    <s v="MOJITOS R US"/>
    <s v="SOFT DRINKS"/>
    <s v="Ian Wright"/>
    <s v="EUROPE"/>
    <d v="2013-09-26T00:00:00"/>
    <x v="2"/>
    <x v="2"/>
    <n v="60100"/>
    <n v="2013"/>
    <s v="February"/>
    <s v="Q1"/>
  </r>
  <r>
    <s v="MOJITOS R US"/>
    <s v="SOFT DRINKS"/>
    <s v="Ian Wright"/>
    <s v="EUROPE"/>
    <d v="2013-07-27T00:00:00"/>
    <x v="2"/>
    <x v="2"/>
    <n v="88305"/>
    <n v="2013"/>
    <s v="March"/>
    <s v="Q1"/>
  </r>
  <r>
    <s v="MOJITOS R US"/>
    <s v="SOFT DRINKS"/>
    <s v="Ian Wright"/>
    <s v="EUROPE"/>
    <d v="2013-07-13T00:00:00"/>
    <x v="2"/>
    <x v="2"/>
    <n v="76717"/>
    <n v="2013"/>
    <s v="April"/>
    <s v="Q2"/>
  </r>
  <r>
    <s v="MOJITOS R US"/>
    <s v="SOFT DRINKS"/>
    <s v="Ian Wright"/>
    <s v="EUROPE"/>
    <d v="2013-11-08T00:00:00"/>
    <x v="2"/>
    <x v="1"/>
    <n v="44577"/>
    <n v="2013"/>
    <s v="May"/>
    <s v="Q2"/>
  </r>
  <r>
    <s v="MOJITOS R US"/>
    <s v="SOFT DRINKS"/>
    <s v="Ian Wright"/>
    <s v="EUROPE"/>
    <d v="2013-03-02T00:00:00"/>
    <x v="1"/>
    <x v="3"/>
    <n v="58514"/>
    <n v="2013"/>
    <s v="June"/>
    <s v="Q2"/>
  </r>
  <r>
    <s v="MOJITOS R US"/>
    <s v="SOFT DRINKS"/>
    <s v="Ian Wright"/>
    <s v="EUROPE"/>
    <d v="2013-04-19T00:00:00"/>
    <x v="1"/>
    <x v="0"/>
    <n v="33853"/>
    <n v="2013"/>
    <s v="July"/>
    <s v="Q3"/>
  </r>
  <r>
    <s v="MOJITOS R US"/>
    <s v="SOFT DRINKS"/>
    <s v="Ian Wright"/>
    <s v="EUROPE"/>
    <d v="2013-05-11T00:00:00"/>
    <x v="1"/>
    <x v="0"/>
    <n v="32024"/>
    <n v="2013"/>
    <s v="August"/>
    <s v="Q3"/>
  </r>
  <r>
    <s v="MOJITOS R US"/>
    <s v="SOFT DRINKS"/>
    <s v="Ian Wright"/>
    <s v="EUROPE"/>
    <d v="2013-07-27T00:00:00"/>
    <x v="2"/>
    <x v="2"/>
    <n v="76134"/>
    <n v="2013"/>
    <s v="September"/>
    <s v="Q3"/>
  </r>
  <r>
    <s v="MOJITOS R US"/>
    <s v="SOFT DRINKS"/>
    <s v="Ian Wright"/>
    <s v="EUROPE"/>
    <d v="2013-09-14T00:00:00"/>
    <x v="2"/>
    <x v="2"/>
    <n v="10907"/>
    <n v="2013"/>
    <s v="October"/>
    <s v="Q4"/>
  </r>
  <r>
    <s v="MOJITOS R US"/>
    <s v="SOFT DRINKS"/>
    <s v="Ian Wright"/>
    <s v="EUROPE"/>
    <d v="2013-09-14T00:00:00"/>
    <x v="2"/>
    <x v="2"/>
    <n v="62211"/>
    <n v="2013"/>
    <s v="November"/>
    <s v="Q4"/>
  </r>
  <r>
    <s v="MOJITOS R US"/>
    <s v="SOFT DRINKS"/>
    <s v="Ian Wright"/>
    <s v="EUROPE"/>
    <d v="2013-06-22T00:00:00"/>
    <x v="1"/>
    <x v="0"/>
    <n v="78877"/>
    <n v="2013"/>
    <s v="December"/>
    <s v="Q4"/>
  </r>
  <r>
    <s v="MOJITOS R US"/>
    <s v="BOTTLES"/>
    <s v="Ian Wright"/>
    <s v="EUROPE"/>
    <d v="2013-04-06T00:00:00"/>
    <x v="1"/>
    <x v="0"/>
    <n v="49374"/>
    <n v="2013"/>
    <s v="January"/>
    <s v="Q1"/>
  </r>
  <r>
    <s v="MOJITOS R US"/>
    <s v="BOTTLES"/>
    <s v="Ian Wright"/>
    <s v="EUROPE"/>
    <d v="2013-11-01T00:00:00"/>
    <x v="2"/>
    <x v="1"/>
    <n v="51980"/>
    <n v="2013"/>
    <s v="February"/>
    <s v="Q1"/>
  </r>
  <r>
    <s v="MOJITOS R US"/>
    <s v="BOTTLES"/>
    <s v="Ian Wright"/>
    <s v="EUROPE"/>
    <d v="2013-08-04T00:00:00"/>
    <x v="2"/>
    <x v="2"/>
    <n v="30241"/>
    <n v="2013"/>
    <s v="March"/>
    <s v="Q1"/>
  </r>
  <r>
    <s v="MOJITOS R US"/>
    <s v="BOTTLES"/>
    <s v="Ian Wright"/>
    <s v="EUROPE"/>
    <d v="2013-02-09T00:00:00"/>
    <x v="1"/>
    <x v="3"/>
    <n v="92995"/>
    <n v="2013"/>
    <s v="April"/>
    <s v="Q2"/>
  </r>
  <r>
    <s v="MOJITOS R US"/>
    <s v="BOTTLES"/>
    <s v="Ian Wright"/>
    <s v="EUROPE"/>
    <d v="2013-06-14T00:00:00"/>
    <x v="1"/>
    <x v="0"/>
    <n v="20003"/>
    <n v="2013"/>
    <s v="May"/>
    <s v="Q2"/>
  </r>
  <r>
    <s v="MOJITOS R US"/>
    <s v="BOTTLES"/>
    <s v="Ian Wright"/>
    <s v="EUROPE"/>
    <d v="2013-04-13T00:00:00"/>
    <x v="1"/>
    <x v="0"/>
    <n v="48722"/>
    <n v="2013"/>
    <s v="June"/>
    <s v="Q2"/>
  </r>
  <r>
    <s v="MOJITOS R US"/>
    <s v="BOTTLES"/>
    <s v="Ian Wright"/>
    <s v="EUROPE"/>
    <d v="2013-03-08T00:00:00"/>
    <x v="1"/>
    <x v="3"/>
    <n v="48516"/>
    <n v="2013"/>
    <s v="July"/>
    <s v="Q3"/>
  </r>
  <r>
    <s v="MOJITOS R US"/>
    <s v="BOTTLES"/>
    <s v="Ian Wright"/>
    <s v="EUROPE"/>
    <d v="2013-12-07T00:00:00"/>
    <x v="2"/>
    <x v="1"/>
    <n v="71360"/>
    <n v="2013"/>
    <s v="August"/>
    <s v="Q3"/>
  </r>
  <r>
    <s v="MOJITOS R US"/>
    <s v="BOTTLES"/>
    <s v="Ian Wright"/>
    <s v="EUROPE"/>
    <d v="2013-04-13T00:00:00"/>
    <x v="1"/>
    <x v="0"/>
    <n v="59935"/>
    <n v="2013"/>
    <s v="September"/>
    <s v="Q3"/>
  </r>
  <r>
    <s v="MOJITOS R US"/>
    <s v="BOTTLES"/>
    <s v="Ian Wright"/>
    <s v="EUROPE"/>
    <d v="2013-11-14T00:00:00"/>
    <x v="2"/>
    <x v="1"/>
    <n v="38185"/>
    <n v="2013"/>
    <s v="October"/>
    <s v="Q4"/>
  </r>
  <r>
    <s v="MOJITOS R US"/>
    <s v="BOTTLES"/>
    <s v="Ian Wright"/>
    <s v="EUROPE"/>
    <d v="2013-09-26T00:00:00"/>
    <x v="2"/>
    <x v="2"/>
    <n v="18760"/>
    <n v="2013"/>
    <s v="November"/>
    <s v="Q4"/>
  </r>
  <r>
    <s v="MOJITOS R US"/>
    <s v="BOTTLES"/>
    <s v="Ian Wright"/>
    <s v="EUROPE"/>
    <d v="2013-12-21T00:00:00"/>
    <x v="2"/>
    <x v="1"/>
    <n v="49119"/>
    <n v="2013"/>
    <s v="December"/>
    <s v="Q4"/>
  </r>
  <r>
    <s v="MOJITOS R US"/>
    <s v="ICE CUBES"/>
    <s v="Ian Wright"/>
    <s v="EUROPE"/>
    <d v="2013-09-26T00:00:00"/>
    <x v="2"/>
    <x v="2"/>
    <n v="59513"/>
    <n v="2013"/>
    <s v="January"/>
    <s v="Q1"/>
  </r>
  <r>
    <s v="MOJITOS R US"/>
    <s v="ICE CUBES"/>
    <s v="Ian Wright"/>
    <s v="EUROPE"/>
    <d v="2013-06-29T00:00:00"/>
    <x v="1"/>
    <x v="0"/>
    <n v="51073"/>
    <n v="2013"/>
    <s v="February"/>
    <s v="Q1"/>
  </r>
  <r>
    <s v="MOJITOS R US"/>
    <s v="ICE CUBES"/>
    <s v="Ian Wright"/>
    <s v="EUROPE"/>
    <d v="2013-12-02T00:00:00"/>
    <x v="2"/>
    <x v="1"/>
    <n v="76414"/>
    <n v="2013"/>
    <s v="March"/>
    <s v="Q1"/>
  </r>
  <r>
    <s v="MOJITOS R US"/>
    <s v="ICE CUBES"/>
    <s v="Ian Wright"/>
    <s v="EUROPE"/>
    <d v="2013-12-09T00:00:00"/>
    <x v="2"/>
    <x v="1"/>
    <n v="18703"/>
    <n v="2013"/>
    <s v="April"/>
    <s v="Q2"/>
  </r>
  <r>
    <s v="MOJITOS R US"/>
    <s v="ICE CUBES"/>
    <s v="Ian Wright"/>
    <s v="EUROPE"/>
    <d v="2013-12-21T00:00:00"/>
    <x v="2"/>
    <x v="1"/>
    <n v="63177"/>
    <n v="2013"/>
    <s v="May"/>
    <s v="Q2"/>
  </r>
  <r>
    <s v="MOJITOS R US"/>
    <s v="ICE CUBES"/>
    <s v="Ian Wright"/>
    <s v="EUROPE"/>
    <d v="2013-04-01T00:00:00"/>
    <x v="1"/>
    <x v="0"/>
    <n v="49326"/>
    <n v="2013"/>
    <s v="June"/>
    <s v="Q2"/>
  </r>
  <r>
    <s v="MOJITOS R US"/>
    <s v="ICE CUBES"/>
    <s v="Ian Wright"/>
    <s v="EUROPE"/>
    <d v="2013-04-01T00:00:00"/>
    <x v="1"/>
    <x v="0"/>
    <n v="46446"/>
    <n v="2013"/>
    <s v="July"/>
    <s v="Q3"/>
  </r>
  <r>
    <s v="MOJITOS R US"/>
    <s v="ICE CUBES"/>
    <s v="Ian Wright"/>
    <s v="EUROPE"/>
    <d v="2013-04-01T00:00:00"/>
    <x v="1"/>
    <x v="0"/>
    <n v="67999"/>
    <n v="2013"/>
    <s v="August"/>
    <s v="Q3"/>
  </r>
  <r>
    <s v="MOJITOS R US"/>
    <s v="ICE CUBES"/>
    <s v="Ian Wright"/>
    <s v="EUROPE"/>
    <d v="2013-04-01T00:00:00"/>
    <x v="1"/>
    <x v="0"/>
    <n v="70863"/>
    <n v="2013"/>
    <s v="September"/>
    <s v="Q3"/>
  </r>
  <r>
    <s v="MOJITOS R US"/>
    <s v="ICE CUBES"/>
    <s v="Ian Wright"/>
    <s v="EUROPE"/>
    <d v="2013-04-01T00:00:00"/>
    <x v="1"/>
    <x v="0"/>
    <n v="43560"/>
    <n v="2013"/>
    <s v="October"/>
    <s v="Q4"/>
  </r>
  <r>
    <s v="MOJITOS R US"/>
    <s v="ICE CUBES"/>
    <s v="Ian Wright"/>
    <s v="EUROPE"/>
    <d v="2013-04-01T00:00:00"/>
    <x v="1"/>
    <x v="0"/>
    <n v="53093"/>
    <n v="2013"/>
    <s v="November"/>
    <s v="Q4"/>
  </r>
  <r>
    <s v="MOJITOS R US"/>
    <s v="ICE CUBES"/>
    <s v="Ian Wright"/>
    <s v="EUROPE"/>
    <d v="2013-04-01T00:00:00"/>
    <x v="1"/>
    <x v="0"/>
    <n v="80766"/>
    <n v="2013"/>
    <s v="December"/>
    <s v="Q4"/>
  </r>
  <r>
    <s v="MOJITOS R US"/>
    <s v="TONIC"/>
    <s v="Ian Wright"/>
    <s v="EUROPE"/>
    <d v="2013-04-01T00:00:00"/>
    <x v="1"/>
    <x v="0"/>
    <n v="65694"/>
    <n v="2013"/>
    <s v="January"/>
    <s v="Q1"/>
  </r>
  <r>
    <s v="MOJITOS R US"/>
    <s v="TONIC"/>
    <s v="Ian Wright"/>
    <s v="EUROPE"/>
    <d v="2013-04-01T00:00:00"/>
    <x v="1"/>
    <x v="0"/>
    <n v="21039"/>
    <n v="2013"/>
    <s v="February"/>
    <s v="Q1"/>
  </r>
  <r>
    <s v="MOJITOS R US"/>
    <s v="TONIC"/>
    <s v="Ian Wright"/>
    <s v="EUROPE"/>
    <d v="2013-04-01T00:00:00"/>
    <x v="1"/>
    <x v="0"/>
    <n v="50156"/>
    <n v="2013"/>
    <s v="March"/>
    <s v="Q1"/>
  </r>
  <r>
    <s v="MOJITOS R US"/>
    <s v="TONIC"/>
    <s v="Ian Wright"/>
    <s v="EUROPE"/>
    <d v="2013-05-26T00:00:00"/>
    <x v="1"/>
    <x v="0"/>
    <n v="84912"/>
    <n v="2013"/>
    <s v="April"/>
    <s v="Q2"/>
  </r>
  <r>
    <s v="MOJITOS R US"/>
    <s v="TONIC"/>
    <s v="Ian Wright"/>
    <s v="EUROPE"/>
    <d v="2013-05-26T00:00:00"/>
    <x v="1"/>
    <x v="0"/>
    <n v="73803"/>
    <n v="2013"/>
    <s v="May"/>
    <s v="Q2"/>
  </r>
  <r>
    <s v="MOJITOS R US"/>
    <s v="TONIC"/>
    <s v="Ian Wright"/>
    <s v="EUROPE"/>
    <d v="2013-05-26T00:00:00"/>
    <x v="1"/>
    <x v="0"/>
    <n v="96690"/>
    <n v="2013"/>
    <s v="June"/>
    <s v="Q2"/>
  </r>
  <r>
    <s v="MOJITOS R US"/>
    <s v="TONIC"/>
    <s v="Ian Wright"/>
    <s v="EUROPE"/>
    <d v="2013-05-26T00:00:00"/>
    <x v="1"/>
    <x v="0"/>
    <n v="25984"/>
    <n v="2013"/>
    <s v="July"/>
    <s v="Q3"/>
  </r>
  <r>
    <s v="MOJITOS R US"/>
    <s v="TONIC"/>
    <s v="Ian Wright"/>
    <s v="EUROPE"/>
    <d v="2013-05-26T00:00:00"/>
    <x v="1"/>
    <x v="0"/>
    <n v="17186"/>
    <n v="2013"/>
    <s v="August"/>
    <s v="Q3"/>
  </r>
  <r>
    <s v="MOJITOS R US"/>
    <s v="TONIC"/>
    <s v="Ian Wright"/>
    <s v="EUROPE"/>
    <d v="2013-05-26T00:00:00"/>
    <x v="1"/>
    <x v="0"/>
    <n v="74291"/>
    <n v="2013"/>
    <s v="September"/>
    <s v="Q3"/>
  </r>
  <r>
    <s v="MOJITOS R US"/>
    <s v="TONIC"/>
    <s v="Ian Wright"/>
    <s v="EUROPE"/>
    <d v="2013-05-26T00:00:00"/>
    <x v="1"/>
    <x v="0"/>
    <n v="90448"/>
    <n v="2013"/>
    <s v="October"/>
    <s v="Q4"/>
  </r>
  <r>
    <s v="MOJITOS R US"/>
    <s v="TONIC"/>
    <s v="Ian Wright"/>
    <s v="EUROPE"/>
    <d v="2013-11-14T00:00:00"/>
    <x v="2"/>
    <x v="1"/>
    <n v="83252"/>
    <n v="2013"/>
    <s v="November"/>
    <s v="Q4"/>
  </r>
  <r>
    <s v="MOJITOS R US"/>
    <s v="TONIC"/>
    <s v="Ian Wright"/>
    <s v="EUROPE"/>
    <d v="2013-06-13T00:00:00"/>
    <x v="1"/>
    <x v="0"/>
    <n v="61504"/>
    <n v="2013"/>
    <s v="December"/>
    <s v="Q4"/>
  </r>
  <r>
    <s v="MOJITOS R US"/>
    <s v="SOFT DRINKS"/>
    <s v="Ian Wright"/>
    <s v="EUROPE"/>
    <d v="2014-09-13T00:00:00"/>
    <x v="3"/>
    <x v="2"/>
    <n v="65422"/>
    <n v="2014"/>
    <s v="January"/>
    <s v="Q1"/>
  </r>
  <r>
    <s v="MOJITOS R US"/>
    <s v="SOFT DRINKS"/>
    <s v="Ian Wright"/>
    <s v="EUROPE"/>
    <d v="2014-11-04T00:00:00"/>
    <x v="3"/>
    <x v="1"/>
    <n v="20045"/>
    <n v="2014"/>
    <s v="February"/>
    <s v="Q1"/>
  </r>
  <r>
    <s v="MOJITOS R US"/>
    <s v="SOFT DRINKS"/>
    <s v="Ian Wright"/>
    <s v="EUROPE"/>
    <d v="2014-09-26T00:00:00"/>
    <x v="3"/>
    <x v="2"/>
    <n v="96375"/>
    <n v="2014"/>
    <s v="March"/>
    <s v="Q1"/>
  </r>
  <r>
    <s v="MOJITOS R US"/>
    <s v="SOFT DRINKS"/>
    <s v="Ian Wright"/>
    <s v="EUROPE"/>
    <d v="2014-03-08T00:00:00"/>
    <x v="2"/>
    <x v="3"/>
    <n v="72127"/>
    <n v="2014"/>
    <s v="April"/>
    <s v="Q2"/>
  </r>
  <r>
    <s v="MOJITOS R US"/>
    <s v="SOFT DRINKS"/>
    <s v="Ian Wright"/>
    <s v="EUROPE"/>
    <d v="2014-08-10T00:00:00"/>
    <x v="3"/>
    <x v="2"/>
    <n v="40332"/>
    <n v="2014"/>
    <s v="May"/>
    <s v="Q2"/>
  </r>
  <r>
    <s v="MOJITOS R US"/>
    <s v="SOFT DRINKS"/>
    <s v="Ian Wright"/>
    <s v="EUROPE"/>
    <d v="2014-08-04T00:00:00"/>
    <x v="3"/>
    <x v="2"/>
    <n v="67602"/>
    <n v="2014"/>
    <s v="June"/>
    <s v="Q2"/>
  </r>
  <r>
    <s v="MOJITOS R US"/>
    <s v="SOFT DRINKS"/>
    <s v="Ian Wright"/>
    <s v="EUROPE"/>
    <d v="2014-08-04T00:00:00"/>
    <x v="3"/>
    <x v="2"/>
    <n v="23829"/>
    <n v="2014"/>
    <s v="July"/>
    <s v="Q3"/>
  </r>
  <r>
    <s v="MOJITOS R US"/>
    <s v="SOFT DRINKS"/>
    <s v="Ian Wright"/>
    <s v="EUROPE"/>
    <d v="2014-02-16T00:00:00"/>
    <x v="2"/>
    <x v="3"/>
    <n v="18896"/>
    <n v="2014"/>
    <s v="August"/>
    <s v="Q3"/>
  </r>
  <r>
    <s v="MOJITOS R US"/>
    <s v="SOFT DRINKS"/>
    <s v="Ian Wright"/>
    <s v="EUROPE"/>
    <d v="2014-07-21T00:00:00"/>
    <x v="3"/>
    <x v="2"/>
    <n v="31000"/>
    <n v="2014"/>
    <s v="September"/>
    <s v="Q3"/>
  </r>
  <r>
    <s v="MOJITOS R US"/>
    <s v="SOFT DRINKS"/>
    <s v="Ian Wright"/>
    <s v="EUROPE"/>
    <d v="2014-05-09T00:00:00"/>
    <x v="2"/>
    <x v="0"/>
    <n v="86890"/>
    <n v="2014"/>
    <s v="October"/>
    <s v="Q4"/>
  </r>
  <r>
    <s v="MOJITOS R US"/>
    <s v="SOFT DRINKS"/>
    <s v="Ian Wright"/>
    <s v="EUROPE"/>
    <d v="2014-12-21T00:00:00"/>
    <x v="3"/>
    <x v="1"/>
    <n v="33365"/>
    <n v="2014"/>
    <s v="November"/>
    <s v="Q4"/>
  </r>
  <r>
    <s v="MOJITOS R US"/>
    <s v="SOFT DRINKS"/>
    <s v="Ian Wright"/>
    <s v="EUROPE"/>
    <d v="2014-12-28T00:00:00"/>
    <x v="3"/>
    <x v="1"/>
    <n v="70074"/>
    <n v="2014"/>
    <s v="December"/>
    <s v="Q4"/>
  </r>
  <r>
    <s v="MOJITOS R US"/>
    <s v="BOTTLES"/>
    <s v="Ian Wright"/>
    <s v="EUROPE"/>
    <d v="2014-01-25T00:00:00"/>
    <x v="2"/>
    <x v="3"/>
    <n v="95980"/>
    <n v="2014"/>
    <s v="January"/>
    <s v="Q1"/>
  </r>
  <r>
    <s v="MOJITOS R US"/>
    <s v="BOTTLES"/>
    <s v="Ian Wright"/>
    <s v="EUROPE"/>
    <d v="2014-11-02T00:00:00"/>
    <x v="3"/>
    <x v="1"/>
    <n v="23025"/>
    <n v="2014"/>
    <s v="February"/>
    <s v="Q1"/>
  </r>
  <r>
    <s v="MOJITOS R US"/>
    <s v="BOTTLES"/>
    <s v="Ian Wright"/>
    <s v="EUROPE"/>
    <d v="2014-07-06T00:00:00"/>
    <x v="3"/>
    <x v="2"/>
    <n v="94259"/>
    <n v="2014"/>
    <s v="March"/>
    <s v="Q1"/>
  </r>
  <r>
    <s v="MOJITOS R US"/>
    <s v="BOTTLES"/>
    <s v="Ian Wright"/>
    <s v="EUROPE"/>
    <d v="2014-06-22T00:00:00"/>
    <x v="2"/>
    <x v="0"/>
    <n v="31522"/>
    <n v="2014"/>
    <s v="April"/>
    <s v="Q2"/>
  </r>
  <r>
    <s v="MOJITOS R US"/>
    <s v="BOTTLES"/>
    <s v="Ian Wright"/>
    <s v="EUROPE"/>
    <d v="2014-11-19T00:00:00"/>
    <x v="3"/>
    <x v="1"/>
    <n v="86046"/>
    <n v="2014"/>
    <s v="May"/>
    <s v="Q2"/>
  </r>
  <r>
    <s v="MOJITOS R US"/>
    <s v="BOTTLES"/>
    <s v="Ian Wright"/>
    <s v="EUROPE"/>
    <d v="2014-06-15T00:00:00"/>
    <x v="2"/>
    <x v="0"/>
    <n v="41167"/>
    <n v="2014"/>
    <s v="June"/>
    <s v="Q2"/>
  </r>
  <r>
    <s v="MOJITOS R US"/>
    <s v="BOTTLES"/>
    <s v="Ian Wright"/>
    <s v="EUROPE"/>
    <d v="2014-06-07T00:00:00"/>
    <x v="2"/>
    <x v="0"/>
    <n v="48025"/>
    <n v="2014"/>
    <s v="July"/>
    <s v="Q3"/>
  </r>
  <r>
    <s v="MOJITOS R US"/>
    <s v="BOTTLES"/>
    <s v="Ian Wright"/>
    <s v="EUROPE"/>
    <d v="2014-06-15T00:00:00"/>
    <x v="2"/>
    <x v="0"/>
    <n v="26961"/>
    <n v="2014"/>
    <s v="August"/>
    <s v="Q3"/>
  </r>
  <r>
    <s v="MOJITOS R US"/>
    <s v="BOTTLES"/>
    <s v="Ian Wright"/>
    <s v="EUROPE"/>
    <d v="2014-09-07T00:00:00"/>
    <x v="3"/>
    <x v="2"/>
    <n v="85681"/>
    <n v="2014"/>
    <s v="September"/>
    <s v="Q3"/>
  </r>
  <r>
    <s v="MOJITOS R US"/>
    <s v="BOTTLES"/>
    <s v="Ian Wright"/>
    <s v="EUROPE"/>
    <d v="2014-11-22T00:00:00"/>
    <x v="3"/>
    <x v="1"/>
    <n v="72707"/>
    <n v="2014"/>
    <s v="October"/>
    <s v="Q4"/>
  </r>
  <r>
    <s v="MOJITOS R US"/>
    <s v="BOTTLES"/>
    <s v="Ian Wright"/>
    <s v="EUROPE"/>
    <d v="2014-01-25T00:00:00"/>
    <x v="2"/>
    <x v="3"/>
    <n v="25296"/>
    <n v="2014"/>
    <s v="November"/>
    <s v="Q4"/>
  </r>
  <r>
    <s v="MOJITOS R US"/>
    <s v="BOTTLES"/>
    <s v="Ian Wright"/>
    <s v="EUROPE"/>
    <d v="2014-08-04T00:00:00"/>
    <x v="3"/>
    <x v="2"/>
    <n v="72571"/>
    <n v="2014"/>
    <s v="December"/>
    <s v="Q4"/>
  </r>
  <r>
    <s v="MOJITOS R US"/>
    <s v="ICE CUBES"/>
    <s v="Ian Wright"/>
    <s v="EUROPE"/>
    <d v="2014-12-28T00:00:00"/>
    <x v="3"/>
    <x v="1"/>
    <n v="67236"/>
    <n v="2014"/>
    <s v="January"/>
    <s v="Q1"/>
  </r>
  <r>
    <s v="MOJITOS R US"/>
    <s v="ICE CUBES"/>
    <s v="Ian Wright"/>
    <s v="EUROPE"/>
    <d v="2014-11-28T00:00:00"/>
    <x v="3"/>
    <x v="1"/>
    <n v="31745"/>
    <n v="2014"/>
    <s v="February"/>
    <s v="Q1"/>
  </r>
  <r>
    <s v="MOJITOS R US"/>
    <s v="ICE CUBES"/>
    <s v="Ian Wright"/>
    <s v="EUROPE"/>
    <d v="2014-10-04T00:00:00"/>
    <x v="3"/>
    <x v="1"/>
    <n v="16973"/>
    <n v="2014"/>
    <s v="March"/>
    <s v="Q1"/>
  </r>
  <r>
    <s v="MOJITOS R US"/>
    <s v="ICE CUBES"/>
    <s v="Ian Wright"/>
    <s v="EUROPE"/>
    <d v="2014-04-01T00:00:00"/>
    <x v="2"/>
    <x v="0"/>
    <n v="10282"/>
    <n v="2014"/>
    <s v="April"/>
    <s v="Q2"/>
  </r>
  <r>
    <s v="MOJITOS R US"/>
    <s v="ICE CUBES"/>
    <s v="Ian Wright"/>
    <s v="EUROPE"/>
    <d v="2014-04-01T00:00:00"/>
    <x v="2"/>
    <x v="0"/>
    <n v="88743"/>
    <n v="2014"/>
    <s v="May"/>
    <s v="Q2"/>
  </r>
  <r>
    <s v="MOJITOS R US"/>
    <s v="ICE CUBES"/>
    <s v="Ian Wright"/>
    <s v="EUROPE"/>
    <d v="2014-04-01T00:00:00"/>
    <x v="2"/>
    <x v="0"/>
    <n v="46628"/>
    <n v="2014"/>
    <s v="June"/>
    <s v="Q2"/>
  </r>
  <r>
    <s v="MOJITOS R US"/>
    <s v="ICE CUBES"/>
    <s v="Ian Wright"/>
    <s v="EUROPE"/>
    <d v="2014-04-01T00:00:00"/>
    <x v="2"/>
    <x v="0"/>
    <n v="17366"/>
    <n v="2014"/>
    <s v="July"/>
    <s v="Q3"/>
  </r>
  <r>
    <s v="MOJITOS R US"/>
    <s v="ICE CUBES"/>
    <s v="Ian Wright"/>
    <s v="EUROPE"/>
    <d v="2014-04-01T00:00:00"/>
    <x v="2"/>
    <x v="0"/>
    <n v="38089"/>
    <n v="2014"/>
    <s v="August"/>
    <s v="Q3"/>
  </r>
  <r>
    <s v="MOJITOS R US"/>
    <s v="ICE CUBES"/>
    <s v="Ian Wright"/>
    <s v="EUROPE"/>
    <d v="2014-04-01T00:00:00"/>
    <x v="2"/>
    <x v="0"/>
    <n v="89809"/>
    <n v="2014"/>
    <s v="September"/>
    <s v="Q3"/>
  </r>
  <r>
    <s v="MOJITOS R US"/>
    <s v="ICE CUBES"/>
    <s v="Ian Wright"/>
    <s v="EUROPE"/>
    <d v="2014-04-01T00:00:00"/>
    <x v="2"/>
    <x v="0"/>
    <n v="97708"/>
    <n v="2014"/>
    <s v="October"/>
    <s v="Q4"/>
  </r>
  <r>
    <s v="MOJITOS R US"/>
    <s v="ICE CUBES"/>
    <s v="Ian Wright"/>
    <s v="EUROPE"/>
    <d v="2014-04-01T00:00:00"/>
    <x v="2"/>
    <x v="0"/>
    <n v="94596"/>
    <n v="2014"/>
    <s v="November"/>
    <s v="Q4"/>
  </r>
  <r>
    <s v="MOJITOS R US"/>
    <s v="ICE CUBES"/>
    <s v="Ian Wright"/>
    <s v="EUROPE"/>
    <d v="2014-04-01T00:00:00"/>
    <x v="2"/>
    <x v="0"/>
    <n v="30900"/>
    <n v="2014"/>
    <s v="December"/>
    <s v="Q4"/>
  </r>
  <r>
    <s v="MOJITOS R US"/>
    <s v="TONIC"/>
    <s v="Ian Wright"/>
    <s v="EUROPE"/>
    <d v="2014-04-01T00:00:00"/>
    <x v="2"/>
    <x v="0"/>
    <n v="82903"/>
    <n v="2014"/>
    <s v="January"/>
    <s v="Q1"/>
  </r>
  <r>
    <s v="MOJITOS R US"/>
    <s v="TONIC"/>
    <s v="Ian Wright"/>
    <s v="EUROPE"/>
    <d v="2014-05-26T00:00:00"/>
    <x v="2"/>
    <x v="0"/>
    <n v="81835"/>
    <n v="2014"/>
    <s v="February"/>
    <s v="Q1"/>
  </r>
  <r>
    <s v="MOJITOS R US"/>
    <s v="TONIC"/>
    <s v="Ian Wright"/>
    <s v="EUROPE"/>
    <d v="2014-05-26T00:00:00"/>
    <x v="2"/>
    <x v="0"/>
    <n v="71469"/>
    <n v="2014"/>
    <s v="March"/>
    <s v="Q1"/>
  </r>
  <r>
    <s v="MOJITOS R US"/>
    <s v="TONIC"/>
    <s v="Ian Wright"/>
    <s v="EUROPE"/>
    <d v="2014-05-26T00:00:00"/>
    <x v="2"/>
    <x v="0"/>
    <n v="68096"/>
    <n v="2014"/>
    <s v="April"/>
    <s v="Q2"/>
  </r>
  <r>
    <s v="MOJITOS R US"/>
    <s v="TONIC"/>
    <s v="Ian Wright"/>
    <s v="EUROPE"/>
    <d v="2014-05-26T00:00:00"/>
    <x v="2"/>
    <x v="0"/>
    <n v="76399"/>
    <n v="2014"/>
    <s v="May"/>
    <s v="Q2"/>
  </r>
  <r>
    <s v="MOJITOS R US"/>
    <s v="TONIC"/>
    <s v="Ian Wright"/>
    <s v="EUROPE"/>
    <d v="2014-05-26T00:00:00"/>
    <x v="2"/>
    <x v="0"/>
    <n v="18144"/>
    <n v="2014"/>
    <s v="June"/>
    <s v="Q2"/>
  </r>
  <r>
    <s v="MOJITOS R US"/>
    <s v="TONIC"/>
    <s v="Ian Wright"/>
    <s v="EUROPE"/>
    <d v="2014-05-26T00:00:00"/>
    <x v="2"/>
    <x v="0"/>
    <n v="25998"/>
    <n v="2014"/>
    <s v="July"/>
    <s v="Q3"/>
  </r>
  <r>
    <s v="MOJITOS R US"/>
    <s v="TONIC"/>
    <s v="Ian Wright"/>
    <s v="EUROPE"/>
    <d v="2014-05-26T00:00:00"/>
    <x v="2"/>
    <x v="0"/>
    <n v="28516"/>
    <n v="2014"/>
    <s v="August"/>
    <s v="Q3"/>
  </r>
  <r>
    <s v="MOJITOS R US"/>
    <s v="TONIC"/>
    <s v="Ian Wright"/>
    <s v="EUROPE"/>
    <d v="2014-11-08T00:00:00"/>
    <x v="3"/>
    <x v="1"/>
    <n v="86024"/>
    <n v="2014"/>
    <s v="September"/>
    <s v="Q3"/>
  </r>
  <r>
    <s v="MOJITOS R US"/>
    <s v="TONIC"/>
    <s v="Ian Wright"/>
    <s v="EUROPE"/>
    <d v="2014-11-22T00:00:00"/>
    <x v="3"/>
    <x v="1"/>
    <n v="68907"/>
    <n v="2014"/>
    <s v="October"/>
    <s v="Q4"/>
  </r>
  <r>
    <s v="MOJITOS R US"/>
    <s v="TONIC"/>
    <s v="Ian Wright"/>
    <s v="EUROPE"/>
    <d v="2014-07-04T00:00:00"/>
    <x v="3"/>
    <x v="2"/>
    <n v="67683"/>
    <n v="2014"/>
    <s v="November"/>
    <s v="Q4"/>
  </r>
  <r>
    <s v="MOJITOS R US"/>
    <s v="TONIC"/>
    <s v="Ian Wright"/>
    <s v="EUROPE"/>
    <d v="2014-07-21T00:00:00"/>
    <x v="3"/>
    <x v="2"/>
    <n v="40250"/>
    <n v="2014"/>
    <s v="December"/>
    <s v="Q4"/>
  </r>
  <r>
    <s v="TEQUILA TACOS LTD"/>
    <s v="SOFT DRINKS"/>
    <s v="John Michaloudis"/>
    <s v="ASIA"/>
    <d v="2012-08-04T00:00:00"/>
    <x v="1"/>
    <x v="2"/>
    <n v="62350"/>
    <n v="2012"/>
    <s v="January"/>
    <s v="Q1"/>
  </r>
  <r>
    <s v="TEQUILA TACOS LTD"/>
    <s v="SOFT DRINKS"/>
    <s v="John Michaloudis"/>
    <s v="ASIA"/>
    <d v="2012-08-04T00:00:00"/>
    <x v="1"/>
    <x v="2"/>
    <n v="41230"/>
    <n v="2012"/>
    <s v="February"/>
    <s v="Q1"/>
  </r>
  <r>
    <s v="TEQUILA TACOS LTD"/>
    <s v="SOFT DRINKS"/>
    <s v="John Michaloudis"/>
    <s v="ASIA"/>
    <d v="2012-03-15T00:00:00"/>
    <x v="0"/>
    <x v="3"/>
    <n v="37346"/>
    <n v="2012"/>
    <s v="March"/>
    <s v="Q1"/>
  </r>
  <r>
    <s v="TEQUILA TACOS LTD"/>
    <s v="SOFT DRINKS"/>
    <s v="John Michaloudis"/>
    <s v="ASIA"/>
    <d v="2012-12-19T00:00:00"/>
    <x v="1"/>
    <x v="1"/>
    <n v="53158"/>
    <n v="2012"/>
    <s v="April"/>
    <s v="Q2"/>
  </r>
  <r>
    <s v="TEQUILA TACOS LTD"/>
    <s v="SOFT DRINKS"/>
    <s v="John Michaloudis"/>
    <s v="ASIA"/>
    <d v="2012-09-14T00:00:00"/>
    <x v="1"/>
    <x v="2"/>
    <n v="19611"/>
    <n v="2012"/>
    <s v="May"/>
    <s v="Q2"/>
  </r>
  <r>
    <s v="TEQUILA TACOS LTD"/>
    <s v="SOFT DRINKS"/>
    <s v="John Michaloudis"/>
    <s v="ASIA"/>
    <d v="2012-03-16T00:00:00"/>
    <x v="0"/>
    <x v="3"/>
    <n v="22202"/>
    <n v="2012"/>
    <s v="June"/>
    <s v="Q2"/>
  </r>
  <r>
    <s v="TEQUILA TACOS LTD"/>
    <s v="SOFT DRINKS"/>
    <s v="John Michaloudis"/>
    <s v="ASIA"/>
    <d v="2012-02-15T00:00:00"/>
    <x v="0"/>
    <x v="3"/>
    <n v="95925"/>
    <n v="2012"/>
    <s v="July"/>
    <s v="Q3"/>
  </r>
  <r>
    <s v="TEQUILA TACOS LTD"/>
    <s v="SOFT DRINKS"/>
    <s v="John Michaloudis"/>
    <s v="ASIA"/>
    <d v="2012-07-13T00:00:00"/>
    <x v="1"/>
    <x v="2"/>
    <n v="50376"/>
    <n v="2012"/>
    <s v="August"/>
    <s v="Q3"/>
  </r>
  <r>
    <s v="TEQUILA TACOS LTD"/>
    <s v="SOFT DRINKS"/>
    <s v="John Michaloudis"/>
    <s v="ASIA"/>
    <d v="2012-09-26T00:00:00"/>
    <x v="1"/>
    <x v="2"/>
    <n v="88763"/>
    <n v="2012"/>
    <s v="September"/>
    <s v="Q3"/>
  </r>
  <r>
    <s v="TEQUILA TACOS LTD"/>
    <s v="SOFT DRINKS"/>
    <s v="John Michaloudis"/>
    <s v="ASIA"/>
    <d v="2012-07-14T00:00:00"/>
    <x v="1"/>
    <x v="2"/>
    <n v="46063"/>
    <n v="2012"/>
    <s v="October"/>
    <s v="Q4"/>
  </r>
  <r>
    <s v="TEQUILA TACOS LTD"/>
    <s v="SOFT DRINKS"/>
    <s v="John Michaloudis"/>
    <s v="ASIA"/>
    <d v="2012-05-12T00:00:00"/>
    <x v="0"/>
    <x v="0"/>
    <n v="95529"/>
    <n v="2012"/>
    <s v="November"/>
    <s v="Q4"/>
  </r>
  <r>
    <s v="TEQUILA TACOS LTD"/>
    <s v="SOFT DRINKS"/>
    <s v="John Michaloudis"/>
    <s v="ASIA"/>
    <d v="2012-05-12T00:00:00"/>
    <x v="0"/>
    <x v="0"/>
    <n v="27946"/>
    <n v="2012"/>
    <s v="December"/>
    <s v="Q4"/>
  </r>
  <r>
    <s v="TEQUILA TACOS LTD"/>
    <s v="BOTTLES"/>
    <s v="John Michaloudis"/>
    <s v="ASIA"/>
    <d v="2012-08-23T00:00:00"/>
    <x v="1"/>
    <x v="2"/>
    <n v="48278"/>
    <n v="2012"/>
    <s v="January"/>
    <s v="Q1"/>
  </r>
  <r>
    <s v="TEQUILA TACOS LTD"/>
    <s v="BOTTLES"/>
    <s v="John Michaloudis"/>
    <s v="ASIA"/>
    <d v="2012-02-01T00:00:00"/>
    <x v="0"/>
    <x v="3"/>
    <n v="70149"/>
    <n v="2012"/>
    <s v="February"/>
    <s v="Q1"/>
  </r>
  <r>
    <s v="TEQUILA TACOS LTD"/>
    <s v="BOTTLES"/>
    <s v="John Michaloudis"/>
    <s v="ASIA"/>
    <d v="2012-11-17T00:00:00"/>
    <x v="1"/>
    <x v="1"/>
    <n v="55290"/>
    <n v="2012"/>
    <s v="March"/>
    <s v="Q1"/>
  </r>
  <r>
    <s v="TEQUILA TACOS LTD"/>
    <s v="BOTTLES"/>
    <s v="John Michaloudis"/>
    <s v="ASIA"/>
    <d v="2012-12-21T00:00:00"/>
    <x v="1"/>
    <x v="1"/>
    <n v="65622"/>
    <n v="2012"/>
    <s v="April"/>
    <s v="Q2"/>
  </r>
  <r>
    <s v="TEQUILA TACOS LTD"/>
    <s v="BOTTLES"/>
    <s v="John Michaloudis"/>
    <s v="ASIA"/>
    <d v="2012-11-14T00:00:00"/>
    <x v="1"/>
    <x v="1"/>
    <n v="98116"/>
    <n v="2012"/>
    <s v="May"/>
    <s v="Q2"/>
  </r>
  <r>
    <s v="TEQUILA TACOS LTD"/>
    <s v="BOTTLES"/>
    <s v="John Michaloudis"/>
    <s v="ASIA"/>
    <d v="2012-08-01T00:00:00"/>
    <x v="1"/>
    <x v="2"/>
    <n v="14378"/>
    <n v="2012"/>
    <s v="June"/>
    <s v="Q2"/>
  </r>
  <r>
    <s v="TEQUILA TACOS LTD"/>
    <s v="BOTTLES"/>
    <s v="John Michaloudis"/>
    <s v="ASIA"/>
    <d v="2012-11-28T00:00:00"/>
    <x v="1"/>
    <x v="1"/>
    <n v="92891"/>
    <n v="2012"/>
    <s v="July"/>
    <s v="Q3"/>
  </r>
  <r>
    <s v="TEQUILA TACOS LTD"/>
    <s v="BOTTLES"/>
    <s v="John Michaloudis"/>
    <s v="ASIA"/>
    <d v="2012-03-21T00:00:00"/>
    <x v="0"/>
    <x v="3"/>
    <n v="65904"/>
    <n v="2012"/>
    <s v="August"/>
    <s v="Q3"/>
  </r>
  <r>
    <s v="TEQUILA TACOS LTD"/>
    <s v="BOTTLES"/>
    <s v="John Michaloudis"/>
    <s v="ASIA"/>
    <d v="2012-10-13T00:00:00"/>
    <x v="1"/>
    <x v="1"/>
    <n v="53265"/>
    <n v="2012"/>
    <s v="September"/>
    <s v="Q3"/>
  </r>
  <r>
    <s v="TEQUILA TACOS LTD"/>
    <s v="BOTTLES"/>
    <s v="John Michaloudis"/>
    <s v="ASIA"/>
    <d v="2012-08-10T00:00:00"/>
    <x v="1"/>
    <x v="2"/>
    <n v="69052"/>
    <n v="2012"/>
    <s v="October"/>
    <s v="Q4"/>
  </r>
  <r>
    <s v="TEQUILA TACOS LTD"/>
    <s v="BOTTLES"/>
    <s v="John Michaloudis"/>
    <s v="ASIA"/>
    <d v="2012-09-06T00:00:00"/>
    <x v="1"/>
    <x v="2"/>
    <n v="56565"/>
    <n v="2012"/>
    <s v="November"/>
    <s v="Q4"/>
  </r>
  <r>
    <s v="TEQUILA TACOS LTD"/>
    <s v="BOTTLES"/>
    <s v="John Michaloudis"/>
    <s v="ASIA"/>
    <d v="2012-01-24T00:00:00"/>
    <x v="0"/>
    <x v="3"/>
    <n v="24843"/>
    <n v="2012"/>
    <s v="December"/>
    <s v="Q4"/>
  </r>
  <r>
    <s v="TEQUILA TACOS LTD"/>
    <s v="ICE CUBES"/>
    <s v="John Michaloudis"/>
    <s v="ASIA"/>
    <d v="2012-06-01T00:00:00"/>
    <x v="0"/>
    <x v="0"/>
    <n v="18850"/>
    <n v="2012"/>
    <s v="January"/>
    <s v="Q1"/>
  </r>
  <r>
    <s v="TEQUILA TACOS LTD"/>
    <s v="ICE CUBES"/>
    <s v="John Michaloudis"/>
    <s v="ASIA"/>
    <d v="2012-03-16T00:00:00"/>
    <x v="0"/>
    <x v="3"/>
    <n v="17056"/>
    <n v="2012"/>
    <s v="February"/>
    <s v="Q1"/>
  </r>
  <r>
    <s v="TEQUILA TACOS LTD"/>
    <s v="ICE CUBES"/>
    <s v="John Michaloudis"/>
    <s v="ASIA"/>
    <d v="2012-06-02T00:00:00"/>
    <x v="0"/>
    <x v="0"/>
    <n v="32910"/>
    <n v="2012"/>
    <s v="March"/>
    <s v="Q1"/>
  </r>
  <r>
    <s v="TEQUILA TACOS LTD"/>
    <s v="ICE CUBES"/>
    <s v="John Michaloudis"/>
    <s v="ASIA"/>
    <d v="2012-02-08T00:00:00"/>
    <x v="0"/>
    <x v="3"/>
    <n v="87105"/>
    <n v="2012"/>
    <s v="April"/>
    <s v="Q2"/>
  </r>
  <r>
    <s v="TEQUILA TACOS LTD"/>
    <s v="ICE CUBES"/>
    <s v="John Michaloudis"/>
    <s v="ASIA"/>
    <d v="2012-09-06T00:00:00"/>
    <x v="1"/>
    <x v="2"/>
    <n v="27695"/>
    <n v="2012"/>
    <s v="May"/>
    <s v="Q2"/>
  </r>
  <r>
    <s v="TEQUILA TACOS LTD"/>
    <s v="ICE CUBES"/>
    <s v="John Michaloudis"/>
    <s v="ASIA"/>
    <d v="2012-09-26T00:00:00"/>
    <x v="1"/>
    <x v="2"/>
    <n v="41826"/>
    <n v="2012"/>
    <s v="June"/>
    <s v="Q2"/>
  </r>
  <r>
    <s v="TEQUILA TACOS LTD"/>
    <s v="ICE CUBES"/>
    <s v="John Michaloudis"/>
    <s v="ASIA"/>
    <d v="2012-10-28T00:00:00"/>
    <x v="1"/>
    <x v="1"/>
    <n v="68002"/>
    <n v="2012"/>
    <s v="July"/>
    <s v="Q3"/>
  </r>
  <r>
    <s v="TEQUILA TACOS LTD"/>
    <s v="ICE CUBES"/>
    <s v="John Michaloudis"/>
    <s v="ASIA"/>
    <d v="2012-06-15T00:00:00"/>
    <x v="0"/>
    <x v="0"/>
    <n v="10338"/>
    <n v="2012"/>
    <s v="August"/>
    <s v="Q3"/>
  </r>
  <r>
    <s v="TEQUILA TACOS LTD"/>
    <s v="ICE CUBES"/>
    <s v="John Michaloudis"/>
    <s v="ASIA"/>
    <d v="2012-05-11T00:00:00"/>
    <x v="0"/>
    <x v="0"/>
    <n v="53471"/>
    <n v="2012"/>
    <s v="September"/>
    <s v="Q3"/>
  </r>
  <r>
    <s v="TEQUILA TACOS LTD"/>
    <s v="ICE CUBES"/>
    <s v="John Michaloudis"/>
    <s v="ASIA"/>
    <d v="2012-06-29T00:00:00"/>
    <x v="0"/>
    <x v="0"/>
    <n v="59452"/>
    <n v="2012"/>
    <s v="October"/>
    <s v="Q4"/>
  </r>
  <r>
    <s v="TEQUILA TACOS LTD"/>
    <s v="ICE CUBES"/>
    <s v="John Michaloudis"/>
    <s v="ASIA"/>
    <d v="2012-06-15T00:00:00"/>
    <x v="0"/>
    <x v="0"/>
    <n v="23750"/>
    <n v="2012"/>
    <s v="November"/>
    <s v="Q4"/>
  </r>
  <r>
    <s v="TEQUILA TACOS LTD"/>
    <s v="ICE CUBES"/>
    <s v="John Michaloudis"/>
    <s v="ASIA"/>
    <d v="2012-11-15T00:00:00"/>
    <x v="1"/>
    <x v="1"/>
    <n v="69631"/>
    <n v="2012"/>
    <s v="December"/>
    <s v="Q4"/>
  </r>
  <r>
    <s v="TEQUILA TACOS LTD"/>
    <s v="TONIC"/>
    <s v="John Michaloudis"/>
    <s v="ASIA"/>
    <d v="2012-11-28T00:00:00"/>
    <x v="1"/>
    <x v="1"/>
    <n v="87184"/>
    <n v="2012"/>
    <s v="January"/>
    <s v="Q1"/>
  </r>
  <r>
    <s v="TEQUILA TACOS LTD"/>
    <s v="TONIC"/>
    <s v="John Michaloudis"/>
    <s v="ASIA"/>
    <d v="2012-01-12T00:00:00"/>
    <x v="0"/>
    <x v="3"/>
    <n v="13307"/>
    <n v="2012"/>
    <s v="February"/>
    <s v="Q1"/>
  </r>
  <r>
    <s v="TEQUILA TACOS LTD"/>
    <s v="TONIC"/>
    <s v="John Michaloudis"/>
    <s v="ASIA"/>
    <d v="2012-06-01T00:00:00"/>
    <x v="0"/>
    <x v="0"/>
    <n v="76300"/>
    <n v="2012"/>
    <s v="March"/>
    <s v="Q1"/>
  </r>
  <r>
    <s v="TEQUILA TACOS LTD"/>
    <s v="TONIC"/>
    <s v="John Michaloudis"/>
    <s v="ASIA"/>
    <d v="2012-11-28T00:00:00"/>
    <x v="1"/>
    <x v="1"/>
    <n v="87571"/>
    <n v="2012"/>
    <s v="April"/>
    <s v="Q2"/>
  </r>
  <r>
    <s v="TEQUILA TACOS LTD"/>
    <s v="TONIC"/>
    <s v="John Michaloudis"/>
    <s v="ASIA"/>
    <d v="2012-09-21T00:00:00"/>
    <x v="1"/>
    <x v="2"/>
    <n v="46853"/>
    <n v="2012"/>
    <s v="May"/>
    <s v="Q2"/>
  </r>
  <r>
    <s v="TEQUILA TACOS LTD"/>
    <s v="TONIC"/>
    <s v="John Michaloudis"/>
    <s v="ASIA"/>
    <d v="2012-11-03T00:00:00"/>
    <x v="1"/>
    <x v="1"/>
    <n v="94240"/>
    <n v="2012"/>
    <s v="June"/>
    <s v="Q2"/>
  </r>
  <r>
    <s v="TEQUILA TACOS LTD"/>
    <s v="TONIC"/>
    <s v="John Michaloudis"/>
    <s v="ASIA"/>
    <d v="2012-11-03T00:00:00"/>
    <x v="1"/>
    <x v="1"/>
    <n v="18125"/>
    <n v="2012"/>
    <s v="July"/>
    <s v="Q3"/>
  </r>
  <r>
    <s v="TEQUILA TACOS LTD"/>
    <s v="TONIC"/>
    <s v="John Michaloudis"/>
    <s v="ASIA"/>
    <d v="2012-12-19T00:00:00"/>
    <x v="1"/>
    <x v="1"/>
    <n v="34753"/>
    <n v="2012"/>
    <s v="August"/>
    <s v="Q3"/>
  </r>
  <r>
    <s v="TEQUILA TACOS LTD"/>
    <s v="TONIC"/>
    <s v="John Michaloudis"/>
    <s v="ASIA"/>
    <d v="2012-01-14T00:00:00"/>
    <x v="0"/>
    <x v="3"/>
    <n v="61439"/>
    <n v="2012"/>
    <s v="September"/>
    <s v="Q3"/>
  </r>
  <r>
    <s v="TEQUILA TACOS LTD"/>
    <s v="TONIC"/>
    <s v="John Michaloudis"/>
    <s v="ASIA"/>
    <d v="2012-07-27T00:00:00"/>
    <x v="1"/>
    <x v="2"/>
    <n v="66747"/>
    <n v="2012"/>
    <s v="October"/>
    <s v="Q4"/>
  </r>
  <r>
    <s v="TEQUILA TACOS LTD"/>
    <s v="TONIC"/>
    <s v="John Michaloudis"/>
    <s v="ASIA"/>
    <d v="2012-10-04T00:00:00"/>
    <x v="1"/>
    <x v="1"/>
    <n v="88717"/>
    <n v="2012"/>
    <s v="November"/>
    <s v="Q4"/>
  </r>
  <r>
    <s v="TEQUILA TACOS LTD"/>
    <s v="TONIC"/>
    <s v="John Michaloudis"/>
    <s v="ASIA"/>
    <d v="2012-05-05T00:00:00"/>
    <x v="0"/>
    <x v="0"/>
    <n v="26804"/>
    <n v="2012"/>
    <s v="December"/>
    <s v="Q4"/>
  </r>
  <r>
    <s v="TEQUILA TACOS LTD"/>
    <s v="SOFT DRINKS"/>
    <s v="John Michaloudis"/>
    <s v="ASIA"/>
    <d v="2013-12-02T00:00:00"/>
    <x v="2"/>
    <x v="1"/>
    <n v="71362"/>
    <n v="2013"/>
    <s v="January"/>
    <s v="Q1"/>
  </r>
  <r>
    <s v="TEQUILA TACOS LTD"/>
    <s v="SOFT DRINKS"/>
    <s v="John Michaloudis"/>
    <s v="ASIA"/>
    <d v="2013-09-29T00:00:00"/>
    <x v="2"/>
    <x v="2"/>
    <n v="78271"/>
    <n v="2013"/>
    <s v="February"/>
    <s v="Q1"/>
  </r>
  <r>
    <s v="TEQUILA TACOS LTD"/>
    <s v="SOFT DRINKS"/>
    <s v="John Michaloudis"/>
    <s v="ASIA"/>
    <d v="2013-05-11T00:00:00"/>
    <x v="1"/>
    <x v="0"/>
    <n v="64303"/>
    <n v="2013"/>
    <s v="March"/>
    <s v="Q1"/>
  </r>
  <r>
    <s v="TEQUILA TACOS LTD"/>
    <s v="SOFT DRINKS"/>
    <s v="John Michaloudis"/>
    <s v="ASIA"/>
    <d v="2013-07-14T00:00:00"/>
    <x v="2"/>
    <x v="2"/>
    <n v="30259"/>
    <n v="2013"/>
    <s v="April"/>
    <s v="Q2"/>
  </r>
  <r>
    <s v="TEQUILA TACOS LTD"/>
    <s v="SOFT DRINKS"/>
    <s v="John Michaloudis"/>
    <s v="ASIA"/>
    <d v="2013-10-19T00:00:00"/>
    <x v="2"/>
    <x v="1"/>
    <n v="93605"/>
    <n v="2013"/>
    <s v="May"/>
    <s v="Q2"/>
  </r>
  <r>
    <s v="TEQUILA TACOS LTD"/>
    <s v="SOFT DRINKS"/>
    <s v="John Michaloudis"/>
    <s v="ASIA"/>
    <d v="2013-07-07T00:00:00"/>
    <x v="2"/>
    <x v="2"/>
    <n v="81268"/>
    <n v="2013"/>
    <s v="June"/>
    <s v="Q2"/>
  </r>
  <r>
    <s v="TEQUILA TACOS LTD"/>
    <s v="SOFT DRINKS"/>
    <s v="John Michaloudis"/>
    <s v="ASIA"/>
    <d v="2013-04-27T00:00:00"/>
    <x v="1"/>
    <x v="0"/>
    <n v="56176"/>
    <n v="2013"/>
    <s v="July"/>
    <s v="Q3"/>
  </r>
  <r>
    <s v="TEQUILA TACOS LTD"/>
    <s v="SOFT DRINKS"/>
    <s v="John Michaloudis"/>
    <s v="ASIA"/>
    <d v="2013-07-27T00:00:00"/>
    <x v="2"/>
    <x v="2"/>
    <n v="31410"/>
    <n v="2013"/>
    <s v="August"/>
    <s v="Q3"/>
  </r>
  <r>
    <s v="TEQUILA TACOS LTD"/>
    <s v="SOFT DRINKS"/>
    <s v="John Michaloudis"/>
    <s v="ASIA"/>
    <d v="2013-05-26T00:00:00"/>
    <x v="1"/>
    <x v="0"/>
    <n v="10690"/>
    <n v="2013"/>
    <s v="September"/>
    <s v="Q3"/>
  </r>
  <r>
    <s v="TEQUILA TACOS LTD"/>
    <s v="SOFT DRINKS"/>
    <s v="John Michaloudis"/>
    <s v="ASIA"/>
    <d v="2013-08-17T00:00:00"/>
    <x v="2"/>
    <x v="2"/>
    <n v="82307"/>
    <n v="2013"/>
    <s v="October"/>
    <s v="Q4"/>
  </r>
  <r>
    <s v="TEQUILA TACOS LTD"/>
    <s v="SOFT DRINKS"/>
    <s v="John Michaloudis"/>
    <s v="ASIA"/>
    <d v="2013-11-28T00:00:00"/>
    <x v="2"/>
    <x v="1"/>
    <n v="21780"/>
    <n v="2013"/>
    <s v="November"/>
    <s v="Q4"/>
  </r>
  <r>
    <s v="TEQUILA TACOS LTD"/>
    <s v="SOFT DRINKS"/>
    <s v="John Michaloudis"/>
    <s v="ASIA"/>
    <d v="2013-05-09T00:00:00"/>
    <x v="1"/>
    <x v="0"/>
    <n v="55565"/>
    <n v="2013"/>
    <s v="December"/>
    <s v="Q4"/>
  </r>
  <r>
    <s v="TEQUILA TACOS LTD"/>
    <s v="BOTTLES"/>
    <s v="John Michaloudis"/>
    <s v="ASIA"/>
    <d v="2013-08-08T00:00:00"/>
    <x v="2"/>
    <x v="2"/>
    <n v="64360"/>
    <n v="2013"/>
    <s v="January"/>
    <s v="Q1"/>
  </r>
  <r>
    <s v="TEQUILA TACOS LTD"/>
    <s v="BOTTLES"/>
    <s v="John Michaloudis"/>
    <s v="ASIA"/>
    <d v="2013-07-20T00:00:00"/>
    <x v="2"/>
    <x v="2"/>
    <n v="60093"/>
    <n v="2013"/>
    <s v="February"/>
    <s v="Q1"/>
  </r>
  <r>
    <s v="TEQUILA TACOS LTD"/>
    <s v="BOTTLES"/>
    <s v="John Michaloudis"/>
    <s v="ASIA"/>
    <d v="2013-08-08T00:00:00"/>
    <x v="2"/>
    <x v="2"/>
    <n v="76840"/>
    <n v="2013"/>
    <s v="March"/>
    <s v="Q1"/>
  </r>
  <r>
    <s v="TEQUILA TACOS LTD"/>
    <s v="BOTTLES"/>
    <s v="John Michaloudis"/>
    <s v="ASIA"/>
    <d v="2013-09-07T00:00:00"/>
    <x v="2"/>
    <x v="2"/>
    <n v="90362"/>
    <n v="2013"/>
    <s v="April"/>
    <s v="Q2"/>
  </r>
  <r>
    <s v="TEQUILA TACOS LTD"/>
    <s v="BOTTLES"/>
    <s v="John Michaloudis"/>
    <s v="ASIA"/>
    <d v="2013-11-08T00:00:00"/>
    <x v="2"/>
    <x v="1"/>
    <n v="18377"/>
    <n v="2013"/>
    <s v="May"/>
    <s v="Q2"/>
  </r>
  <r>
    <s v="TEQUILA TACOS LTD"/>
    <s v="BOTTLES"/>
    <s v="John Michaloudis"/>
    <s v="ASIA"/>
    <d v="2013-03-01T00:00:00"/>
    <x v="1"/>
    <x v="3"/>
    <n v="41984"/>
    <n v="2013"/>
    <s v="June"/>
    <s v="Q2"/>
  </r>
  <r>
    <s v="TEQUILA TACOS LTD"/>
    <s v="BOTTLES"/>
    <s v="John Michaloudis"/>
    <s v="ASIA"/>
    <d v="2013-01-24T00:00:00"/>
    <x v="1"/>
    <x v="3"/>
    <n v="61540"/>
    <n v="2013"/>
    <s v="July"/>
    <s v="Q3"/>
  </r>
  <r>
    <s v="TEQUILA TACOS LTD"/>
    <s v="BOTTLES"/>
    <s v="John Michaloudis"/>
    <s v="ASIA"/>
    <d v="2013-11-28T00:00:00"/>
    <x v="2"/>
    <x v="1"/>
    <n v="84277"/>
    <n v="2013"/>
    <s v="August"/>
    <s v="Q3"/>
  </r>
  <r>
    <s v="TEQUILA TACOS LTD"/>
    <s v="BOTTLES"/>
    <s v="John Michaloudis"/>
    <s v="ASIA"/>
    <d v="2013-05-23T00:00:00"/>
    <x v="1"/>
    <x v="0"/>
    <n v="35188"/>
    <n v="2013"/>
    <s v="September"/>
    <s v="Q3"/>
  </r>
  <r>
    <s v="TEQUILA TACOS LTD"/>
    <s v="BOTTLES"/>
    <s v="John Michaloudis"/>
    <s v="ASIA"/>
    <d v="2013-09-07T00:00:00"/>
    <x v="2"/>
    <x v="2"/>
    <n v="41087"/>
    <n v="2013"/>
    <s v="October"/>
    <s v="Q4"/>
  </r>
  <r>
    <s v="TEQUILA TACOS LTD"/>
    <s v="BOTTLES"/>
    <s v="John Michaloudis"/>
    <s v="ASIA"/>
    <d v="2013-02-23T00:00:00"/>
    <x v="1"/>
    <x v="3"/>
    <n v="79693"/>
    <n v="2013"/>
    <s v="November"/>
    <s v="Q4"/>
  </r>
  <r>
    <s v="TEQUILA TACOS LTD"/>
    <s v="BOTTLES"/>
    <s v="John Michaloudis"/>
    <s v="ASIA"/>
    <d v="2013-03-23T00:00:00"/>
    <x v="1"/>
    <x v="3"/>
    <n v="56754"/>
    <n v="2013"/>
    <s v="December"/>
    <s v="Q4"/>
  </r>
  <r>
    <s v="TEQUILA TACOS LTD"/>
    <s v="ICE CUBES"/>
    <s v="John Michaloudis"/>
    <s v="ASIA"/>
    <d v="2013-08-17T00:00:00"/>
    <x v="2"/>
    <x v="2"/>
    <n v="30135"/>
    <n v="2013"/>
    <s v="January"/>
    <s v="Q1"/>
  </r>
  <r>
    <s v="TEQUILA TACOS LTD"/>
    <s v="ICE CUBES"/>
    <s v="John Michaloudis"/>
    <s v="ASIA"/>
    <d v="2013-11-15T00:00:00"/>
    <x v="2"/>
    <x v="1"/>
    <n v="54269"/>
    <n v="2013"/>
    <s v="February"/>
    <s v="Q1"/>
  </r>
  <r>
    <s v="TEQUILA TACOS LTD"/>
    <s v="ICE CUBES"/>
    <s v="John Michaloudis"/>
    <s v="ASIA"/>
    <d v="2013-09-26T00:00:00"/>
    <x v="2"/>
    <x v="2"/>
    <n v="78768"/>
    <n v="2013"/>
    <s v="March"/>
    <s v="Q1"/>
  </r>
  <r>
    <s v="TEQUILA TACOS LTD"/>
    <s v="ICE CUBES"/>
    <s v="John Michaloudis"/>
    <s v="ASIA"/>
    <d v="2013-08-08T00:00:00"/>
    <x v="2"/>
    <x v="2"/>
    <n v="79010"/>
    <n v="2013"/>
    <s v="April"/>
    <s v="Q2"/>
  </r>
  <r>
    <s v="TEQUILA TACOS LTD"/>
    <s v="ICE CUBES"/>
    <s v="John Michaloudis"/>
    <s v="ASIA"/>
    <d v="2013-07-13T00:00:00"/>
    <x v="2"/>
    <x v="2"/>
    <n v="54188"/>
    <n v="2013"/>
    <s v="May"/>
    <s v="Q2"/>
  </r>
  <r>
    <s v="TEQUILA TACOS LTD"/>
    <s v="ICE CUBES"/>
    <s v="John Michaloudis"/>
    <s v="ASIA"/>
    <d v="2013-10-04T00:00:00"/>
    <x v="2"/>
    <x v="1"/>
    <n v="44186"/>
    <n v="2013"/>
    <s v="June"/>
    <s v="Q2"/>
  </r>
  <r>
    <s v="TEQUILA TACOS LTD"/>
    <s v="ICE CUBES"/>
    <s v="John Michaloudis"/>
    <s v="ASIA"/>
    <d v="2013-11-08T00:00:00"/>
    <x v="2"/>
    <x v="1"/>
    <n v="44361"/>
    <n v="2013"/>
    <s v="July"/>
    <s v="Q3"/>
  </r>
  <r>
    <s v="TEQUILA TACOS LTD"/>
    <s v="ICE CUBES"/>
    <s v="John Michaloudis"/>
    <s v="ASIA"/>
    <d v="2013-04-14T00:00:00"/>
    <x v="1"/>
    <x v="0"/>
    <n v="89126"/>
    <n v="2013"/>
    <s v="August"/>
    <s v="Q3"/>
  </r>
  <r>
    <s v="TEQUILA TACOS LTD"/>
    <s v="ICE CUBES"/>
    <s v="John Michaloudis"/>
    <s v="ASIA"/>
    <d v="2013-08-19T00:00:00"/>
    <x v="2"/>
    <x v="2"/>
    <n v="50294"/>
    <n v="2013"/>
    <s v="September"/>
    <s v="Q3"/>
  </r>
  <r>
    <s v="TEQUILA TACOS LTD"/>
    <s v="ICE CUBES"/>
    <s v="John Michaloudis"/>
    <s v="ASIA"/>
    <d v="2013-06-29T00:00:00"/>
    <x v="1"/>
    <x v="0"/>
    <n v="85667"/>
    <n v="2013"/>
    <s v="October"/>
    <s v="Q4"/>
  </r>
  <r>
    <s v="TEQUILA TACOS LTD"/>
    <s v="ICE CUBES"/>
    <s v="John Michaloudis"/>
    <s v="ASIA"/>
    <d v="2013-03-30T00:00:00"/>
    <x v="1"/>
    <x v="3"/>
    <n v="74326"/>
    <n v="2013"/>
    <s v="November"/>
    <s v="Q4"/>
  </r>
  <r>
    <s v="TEQUILA TACOS LTD"/>
    <s v="ICE CUBES"/>
    <s v="John Michaloudis"/>
    <s v="ASIA"/>
    <d v="2013-01-11T00:00:00"/>
    <x v="1"/>
    <x v="3"/>
    <n v="54956"/>
    <n v="2013"/>
    <s v="December"/>
    <s v="Q4"/>
  </r>
  <r>
    <s v="TEQUILA TACOS LTD"/>
    <s v="TONIC"/>
    <s v="John Michaloudis"/>
    <s v="ASIA"/>
    <d v="2013-10-17T00:00:00"/>
    <x v="2"/>
    <x v="1"/>
    <n v="74830"/>
    <n v="2013"/>
    <s v="January"/>
    <s v="Q1"/>
  </r>
  <r>
    <s v="TEQUILA TACOS LTD"/>
    <s v="TONIC"/>
    <s v="John Michaloudis"/>
    <s v="ASIA"/>
    <d v="2013-10-11T00:00:00"/>
    <x v="2"/>
    <x v="1"/>
    <n v="73390"/>
    <n v="2013"/>
    <s v="February"/>
    <s v="Q1"/>
  </r>
  <r>
    <s v="TEQUILA TACOS LTD"/>
    <s v="TONIC"/>
    <s v="John Michaloudis"/>
    <s v="ASIA"/>
    <d v="2013-01-03T00:00:00"/>
    <x v="1"/>
    <x v="3"/>
    <n v="18410"/>
    <n v="2013"/>
    <s v="March"/>
    <s v="Q1"/>
  </r>
  <r>
    <s v="TEQUILA TACOS LTD"/>
    <s v="TONIC"/>
    <s v="John Michaloudis"/>
    <s v="ASIA"/>
    <d v="2013-12-14T00:00:00"/>
    <x v="2"/>
    <x v="1"/>
    <n v="96755"/>
    <n v="2013"/>
    <s v="April"/>
    <s v="Q2"/>
  </r>
  <r>
    <s v="TEQUILA TACOS LTD"/>
    <s v="TONIC"/>
    <s v="John Michaloudis"/>
    <s v="ASIA"/>
    <d v="2013-11-28T00:00:00"/>
    <x v="2"/>
    <x v="1"/>
    <n v="61466"/>
    <n v="2013"/>
    <s v="May"/>
    <s v="Q2"/>
  </r>
  <r>
    <s v="TEQUILA TACOS LTD"/>
    <s v="TONIC"/>
    <s v="John Michaloudis"/>
    <s v="ASIA"/>
    <d v="2013-05-06T00:00:00"/>
    <x v="1"/>
    <x v="0"/>
    <n v="31549"/>
    <n v="2013"/>
    <s v="June"/>
    <s v="Q2"/>
  </r>
  <r>
    <s v="TEQUILA TACOS LTD"/>
    <s v="TONIC"/>
    <s v="John Michaloudis"/>
    <s v="ASIA"/>
    <d v="2013-09-14T00:00:00"/>
    <x v="2"/>
    <x v="2"/>
    <n v="91166"/>
    <n v="2013"/>
    <s v="July"/>
    <s v="Q3"/>
  </r>
  <r>
    <s v="TEQUILA TACOS LTD"/>
    <s v="TONIC"/>
    <s v="John Michaloudis"/>
    <s v="ASIA"/>
    <d v="2013-09-07T00:00:00"/>
    <x v="2"/>
    <x v="2"/>
    <n v="88071"/>
    <n v="2013"/>
    <s v="August"/>
    <s v="Q3"/>
  </r>
  <r>
    <s v="TEQUILA TACOS LTD"/>
    <s v="TONIC"/>
    <s v="John Michaloudis"/>
    <s v="ASIA"/>
    <d v="2013-06-22T00:00:00"/>
    <x v="1"/>
    <x v="0"/>
    <n v="61771"/>
    <n v="2013"/>
    <s v="September"/>
    <s v="Q3"/>
  </r>
  <r>
    <s v="TEQUILA TACOS LTD"/>
    <s v="TONIC"/>
    <s v="John Michaloudis"/>
    <s v="ASIA"/>
    <d v="2013-04-20T00:00:00"/>
    <x v="1"/>
    <x v="0"/>
    <n v="81784"/>
    <n v="2013"/>
    <s v="October"/>
    <s v="Q4"/>
  </r>
  <r>
    <s v="TEQUILA TACOS LTD"/>
    <s v="TONIC"/>
    <s v="John Michaloudis"/>
    <s v="ASIA"/>
    <d v="2013-06-29T00:00:00"/>
    <x v="1"/>
    <x v="0"/>
    <n v="27993"/>
    <n v="2013"/>
    <s v="November"/>
    <s v="Q4"/>
  </r>
  <r>
    <s v="TEQUILA TACOS LTD"/>
    <s v="TONIC"/>
    <s v="John Michaloudis"/>
    <s v="ASIA"/>
    <d v="2013-04-06T00:00:00"/>
    <x v="1"/>
    <x v="0"/>
    <n v="45878"/>
    <n v="2013"/>
    <s v="December"/>
    <s v="Q4"/>
  </r>
  <r>
    <s v="TEQUILA TACOS LTD"/>
    <s v="SOFT DRINKS"/>
    <s v="John Michaloudis"/>
    <s v="ASIA"/>
    <d v="2014-01-07T00:00:00"/>
    <x v="2"/>
    <x v="3"/>
    <n v="16425"/>
    <n v="2014"/>
    <s v="January"/>
    <s v="Q1"/>
  </r>
  <r>
    <s v="TEQUILA TACOS LTD"/>
    <s v="SOFT DRINKS"/>
    <s v="John Michaloudis"/>
    <s v="ASIA"/>
    <d v="2014-09-26T00:00:00"/>
    <x v="3"/>
    <x v="2"/>
    <n v="27832"/>
    <n v="2014"/>
    <s v="February"/>
    <s v="Q1"/>
  </r>
  <r>
    <s v="TEQUILA TACOS LTD"/>
    <s v="SOFT DRINKS"/>
    <s v="John Michaloudis"/>
    <s v="ASIA"/>
    <d v="2014-10-07T00:00:00"/>
    <x v="3"/>
    <x v="1"/>
    <n v="80073"/>
    <n v="2014"/>
    <s v="March"/>
    <s v="Q1"/>
  </r>
  <r>
    <s v="TEQUILA TACOS LTD"/>
    <s v="SOFT DRINKS"/>
    <s v="John Michaloudis"/>
    <s v="ASIA"/>
    <d v="2014-08-04T00:00:00"/>
    <x v="3"/>
    <x v="2"/>
    <n v="97319"/>
    <n v="2014"/>
    <s v="April"/>
    <s v="Q2"/>
  </r>
  <r>
    <s v="TEQUILA TACOS LTD"/>
    <s v="SOFT DRINKS"/>
    <s v="John Michaloudis"/>
    <s v="ASIA"/>
    <d v="2014-06-22T00:00:00"/>
    <x v="2"/>
    <x v="0"/>
    <n v="38277"/>
    <n v="2014"/>
    <s v="May"/>
    <s v="Q2"/>
  </r>
  <r>
    <s v="TEQUILA TACOS LTD"/>
    <s v="SOFT DRINKS"/>
    <s v="John Michaloudis"/>
    <s v="ASIA"/>
    <d v="2014-03-23T00:00:00"/>
    <x v="2"/>
    <x v="3"/>
    <n v="44723"/>
    <n v="2014"/>
    <s v="June"/>
    <s v="Q2"/>
  </r>
  <r>
    <s v="TEQUILA TACOS LTD"/>
    <s v="SOFT DRINKS"/>
    <s v="John Michaloudis"/>
    <s v="ASIA"/>
    <d v="2014-05-16T00:00:00"/>
    <x v="2"/>
    <x v="0"/>
    <n v="70630"/>
    <n v="2014"/>
    <s v="July"/>
    <s v="Q3"/>
  </r>
  <r>
    <s v="TEQUILA TACOS LTD"/>
    <s v="SOFT DRINKS"/>
    <s v="John Michaloudis"/>
    <s v="ASIA"/>
    <d v="2014-07-27T00:00:00"/>
    <x v="3"/>
    <x v="2"/>
    <n v="45727"/>
    <n v="2014"/>
    <s v="August"/>
    <s v="Q3"/>
  </r>
  <r>
    <s v="TEQUILA TACOS LTD"/>
    <s v="SOFT DRINKS"/>
    <s v="John Michaloudis"/>
    <s v="ASIA"/>
    <d v="2014-02-15T00:00:00"/>
    <x v="2"/>
    <x v="3"/>
    <n v="81486"/>
    <n v="2014"/>
    <s v="September"/>
    <s v="Q3"/>
  </r>
  <r>
    <s v="TEQUILA TACOS LTD"/>
    <s v="SOFT DRINKS"/>
    <s v="John Michaloudis"/>
    <s v="ASIA"/>
    <d v="2014-04-13T00:00:00"/>
    <x v="2"/>
    <x v="0"/>
    <n v="35158"/>
    <n v="2014"/>
    <s v="October"/>
    <s v="Q4"/>
  </r>
  <r>
    <s v="TEQUILA TACOS LTD"/>
    <s v="SOFT DRINKS"/>
    <s v="John Michaloudis"/>
    <s v="ASIA"/>
    <d v="2014-06-08T00:00:00"/>
    <x v="2"/>
    <x v="0"/>
    <n v="83262"/>
    <n v="2014"/>
    <s v="November"/>
    <s v="Q4"/>
  </r>
  <r>
    <s v="TEQUILA TACOS LTD"/>
    <s v="SOFT DRINKS"/>
    <s v="John Michaloudis"/>
    <s v="ASIA"/>
    <d v="2014-12-19T00:00:00"/>
    <x v="3"/>
    <x v="1"/>
    <n v="74283"/>
    <n v="2014"/>
    <s v="December"/>
    <s v="Q4"/>
  </r>
  <r>
    <s v="TEQUILA TACOS LTD"/>
    <s v="BOTTLES"/>
    <s v="John Michaloudis"/>
    <s v="ASIA"/>
    <d v="2014-03-08T00:00:00"/>
    <x v="2"/>
    <x v="3"/>
    <n v="24805"/>
    <n v="2014"/>
    <s v="January"/>
    <s v="Q1"/>
  </r>
  <r>
    <s v="TEQUILA TACOS LTD"/>
    <s v="BOTTLES"/>
    <s v="John Michaloudis"/>
    <s v="ASIA"/>
    <d v="2014-08-01T00:00:00"/>
    <x v="3"/>
    <x v="2"/>
    <n v="16556"/>
    <n v="2014"/>
    <s v="February"/>
    <s v="Q1"/>
  </r>
  <r>
    <s v="TEQUILA TACOS LTD"/>
    <s v="BOTTLES"/>
    <s v="John Michaloudis"/>
    <s v="ASIA"/>
    <d v="2014-05-09T00:00:00"/>
    <x v="2"/>
    <x v="0"/>
    <n v="48638"/>
    <n v="2014"/>
    <s v="March"/>
    <s v="Q1"/>
  </r>
  <r>
    <s v="TEQUILA TACOS LTD"/>
    <s v="BOTTLES"/>
    <s v="John Michaloudis"/>
    <s v="ASIA"/>
    <d v="2014-07-20T00:00:00"/>
    <x v="3"/>
    <x v="2"/>
    <n v="56001"/>
    <n v="2014"/>
    <s v="April"/>
    <s v="Q2"/>
  </r>
  <r>
    <s v="TEQUILA TACOS LTD"/>
    <s v="BOTTLES"/>
    <s v="John Michaloudis"/>
    <s v="ASIA"/>
    <d v="2014-10-17T00:00:00"/>
    <x v="3"/>
    <x v="1"/>
    <n v="17127"/>
    <n v="2014"/>
    <s v="May"/>
    <s v="Q2"/>
  </r>
  <r>
    <s v="TEQUILA TACOS LTD"/>
    <s v="BOTTLES"/>
    <s v="John Michaloudis"/>
    <s v="ASIA"/>
    <d v="2014-01-25T00:00:00"/>
    <x v="2"/>
    <x v="3"/>
    <n v="89436"/>
    <n v="2014"/>
    <s v="June"/>
    <s v="Q2"/>
  </r>
  <r>
    <s v="TEQUILA TACOS LTD"/>
    <s v="BOTTLES"/>
    <s v="John Michaloudis"/>
    <s v="ASIA"/>
    <d v="2014-11-15T00:00:00"/>
    <x v="3"/>
    <x v="1"/>
    <n v="70047"/>
    <n v="2014"/>
    <s v="July"/>
    <s v="Q3"/>
  </r>
  <r>
    <s v="TEQUILA TACOS LTD"/>
    <s v="BOTTLES"/>
    <s v="John Michaloudis"/>
    <s v="ASIA"/>
    <d v="2014-02-15T00:00:00"/>
    <x v="2"/>
    <x v="3"/>
    <n v="38602"/>
    <n v="2014"/>
    <s v="August"/>
    <s v="Q3"/>
  </r>
  <r>
    <s v="TEQUILA TACOS LTD"/>
    <s v="BOTTLES"/>
    <s v="John Michaloudis"/>
    <s v="ASIA"/>
    <d v="2014-10-11T00:00:00"/>
    <x v="3"/>
    <x v="1"/>
    <n v="74865"/>
    <n v="2014"/>
    <s v="September"/>
    <s v="Q3"/>
  </r>
  <r>
    <s v="TEQUILA TACOS LTD"/>
    <s v="BOTTLES"/>
    <s v="John Michaloudis"/>
    <s v="ASIA"/>
    <d v="2014-10-20T00:00:00"/>
    <x v="3"/>
    <x v="1"/>
    <n v="61380"/>
    <n v="2014"/>
    <s v="October"/>
    <s v="Q4"/>
  </r>
  <r>
    <s v="TEQUILA TACOS LTD"/>
    <s v="BOTTLES"/>
    <s v="John Michaloudis"/>
    <s v="ASIA"/>
    <d v="2014-10-10T00:00:00"/>
    <x v="3"/>
    <x v="1"/>
    <n v="14784"/>
    <n v="2014"/>
    <s v="November"/>
    <s v="Q4"/>
  </r>
  <r>
    <s v="TEQUILA TACOS LTD"/>
    <s v="BOTTLES"/>
    <s v="John Michaloudis"/>
    <s v="ASIA"/>
    <d v="2014-12-02T00:00:00"/>
    <x v="3"/>
    <x v="1"/>
    <n v="73862"/>
    <n v="2014"/>
    <s v="December"/>
    <s v="Q4"/>
  </r>
  <r>
    <s v="TEQUILA TACOS LTD"/>
    <s v="ICE CUBES"/>
    <s v="John Michaloudis"/>
    <s v="ASIA"/>
    <d v="2014-12-02T00:00:00"/>
    <x v="3"/>
    <x v="1"/>
    <n v="83315"/>
    <n v="2014"/>
    <s v="January"/>
    <s v="Q1"/>
  </r>
  <r>
    <s v="TEQUILA TACOS LTD"/>
    <s v="ICE CUBES"/>
    <s v="John Michaloudis"/>
    <s v="ASIA"/>
    <d v="2014-12-02T00:00:00"/>
    <x v="3"/>
    <x v="1"/>
    <n v="68404"/>
    <n v="2014"/>
    <s v="February"/>
    <s v="Q1"/>
  </r>
  <r>
    <s v="TEQUILA TACOS LTD"/>
    <s v="ICE CUBES"/>
    <s v="John Michaloudis"/>
    <s v="ASIA"/>
    <d v="2014-12-02T00:00:00"/>
    <x v="3"/>
    <x v="1"/>
    <n v="90217"/>
    <n v="2014"/>
    <s v="March"/>
    <s v="Q1"/>
  </r>
  <r>
    <s v="TEQUILA TACOS LTD"/>
    <s v="ICE CUBES"/>
    <s v="John Michaloudis"/>
    <s v="ASIA"/>
    <d v="2014-12-02T00:00:00"/>
    <x v="3"/>
    <x v="1"/>
    <n v="90547"/>
    <n v="2014"/>
    <s v="April"/>
    <s v="Q2"/>
  </r>
  <r>
    <s v="TEQUILA TACOS LTD"/>
    <s v="ICE CUBES"/>
    <s v="John Michaloudis"/>
    <s v="ASIA"/>
    <d v="2014-12-02T00:00:00"/>
    <x v="3"/>
    <x v="1"/>
    <n v="14692"/>
    <n v="2014"/>
    <s v="May"/>
    <s v="Q2"/>
  </r>
  <r>
    <s v="TEQUILA TACOS LTD"/>
    <s v="ICE CUBES"/>
    <s v="John Michaloudis"/>
    <s v="ASIA"/>
    <d v="2014-12-02T00:00:00"/>
    <x v="3"/>
    <x v="1"/>
    <n v="49657"/>
    <n v="2014"/>
    <s v="June"/>
    <s v="Q2"/>
  </r>
  <r>
    <s v="TEQUILA TACOS LTD"/>
    <s v="ICE CUBES"/>
    <s v="John Michaloudis"/>
    <s v="ASIA"/>
    <d v="2014-12-02T00:00:00"/>
    <x v="3"/>
    <x v="1"/>
    <n v="33571"/>
    <n v="2014"/>
    <s v="July"/>
    <s v="Q3"/>
  </r>
  <r>
    <s v="TEQUILA TACOS LTD"/>
    <s v="ICE CUBES"/>
    <s v="John Michaloudis"/>
    <s v="ASIA"/>
    <d v="2014-12-02T00:00:00"/>
    <x v="3"/>
    <x v="1"/>
    <n v="49617"/>
    <n v="2014"/>
    <s v="August"/>
    <s v="Q3"/>
  </r>
  <r>
    <s v="TEQUILA TACOS LTD"/>
    <s v="ICE CUBES"/>
    <s v="John Michaloudis"/>
    <s v="ASIA"/>
    <d v="2014-12-02T00:00:00"/>
    <x v="3"/>
    <x v="1"/>
    <n v="62480"/>
    <n v="2014"/>
    <s v="September"/>
    <s v="Q3"/>
  </r>
  <r>
    <s v="TEQUILA TACOS LTD"/>
    <s v="ICE CUBES"/>
    <s v="John Michaloudis"/>
    <s v="ASIA"/>
    <d v="2014-12-02T00:00:00"/>
    <x v="3"/>
    <x v="1"/>
    <n v="47736"/>
    <n v="2014"/>
    <s v="October"/>
    <s v="Q4"/>
  </r>
  <r>
    <s v="TEQUILA TACOS LTD"/>
    <s v="ICE CUBES"/>
    <s v="John Michaloudis"/>
    <s v="ASIA"/>
    <d v="2014-12-02T00:00:00"/>
    <x v="3"/>
    <x v="1"/>
    <n v="77558"/>
    <n v="2014"/>
    <s v="November"/>
    <s v="Q4"/>
  </r>
  <r>
    <s v="TEQUILA TACOS LTD"/>
    <s v="ICE CUBES"/>
    <s v="John Michaloudis"/>
    <s v="ASIA"/>
    <d v="2014-06-23T00:00:00"/>
    <x v="2"/>
    <x v="0"/>
    <n v="55463"/>
    <n v="2014"/>
    <s v="December"/>
    <s v="Q4"/>
  </r>
  <r>
    <s v="TEQUILA TACOS LTD"/>
    <s v="TONIC"/>
    <s v="John Michaloudis"/>
    <s v="ASIA"/>
    <d v="2014-06-23T00:00:00"/>
    <x v="2"/>
    <x v="0"/>
    <n v="94980"/>
    <n v="2014"/>
    <s v="January"/>
    <s v="Q1"/>
  </r>
  <r>
    <s v="TEQUILA TACOS LTD"/>
    <s v="TONIC"/>
    <s v="John Michaloudis"/>
    <s v="ASIA"/>
    <d v="2014-06-23T00:00:00"/>
    <x v="2"/>
    <x v="0"/>
    <n v="10209"/>
    <n v="2014"/>
    <s v="February"/>
    <s v="Q1"/>
  </r>
  <r>
    <s v="TEQUILA TACOS LTD"/>
    <s v="TONIC"/>
    <s v="John Michaloudis"/>
    <s v="ASIA"/>
    <d v="2014-06-23T00:00:00"/>
    <x v="2"/>
    <x v="0"/>
    <n v="53109"/>
    <n v="2014"/>
    <s v="March"/>
    <s v="Q1"/>
  </r>
  <r>
    <s v="TEQUILA TACOS LTD"/>
    <s v="TONIC"/>
    <s v="John Michaloudis"/>
    <s v="ASIA"/>
    <d v="2014-06-23T00:00:00"/>
    <x v="2"/>
    <x v="0"/>
    <n v="83776"/>
    <n v="2014"/>
    <s v="April"/>
    <s v="Q2"/>
  </r>
  <r>
    <s v="TEQUILA TACOS LTD"/>
    <s v="TONIC"/>
    <s v="John Michaloudis"/>
    <s v="ASIA"/>
    <d v="2014-06-23T00:00:00"/>
    <x v="2"/>
    <x v="0"/>
    <n v="30296"/>
    <n v="2014"/>
    <s v="May"/>
    <s v="Q2"/>
  </r>
  <r>
    <s v="TEQUILA TACOS LTD"/>
    <s v="TONIC"/>
    <s v="John Michaloudis"/>
    <s v="ASIA"/>
    <d v="2014-06-23T00:00:00"/>
    <x v="2"/>
    <x v="0"/>
    <n v="99878"/>
    <n v="2014"/>
    <s v="June"/>
    <s v="Q2"/>
  </r>
  <r>
    <s v="TEQUILA TACOS LTD"/>
    <s v="TONIC"/>
    <s v="John Michaloudis"/>
    <s v="ASIA"/>
    <d v="2014-12-20T00:00:00"/>
    <x v="3"/>
    <x v="1"/>
    <n v="85777"/>
    <n v="2014"/>
    <s v="July"/>
    <s v="Q3"/>
  </r>
  <r>
    <s v="TEQUILA TACOS LTD"/>
    <s v="TONIC"/>
    <s v="John Michaloudis"/>
    <s v="ASIA"/>
    <d v="2014-12-20T00:00:00"/>
    <x v="3"/>
    <x v="1"/>
    <n v="42990"/>
    <n v="2014"/>
    <s v="August"/>
    <s v="Q3"/>
  </r>
  <r>
    <s v="TEQUILA TACOS LTD"/>
    <s v="TONIC"/>
    <s v="John Michaloudis"/>
    <s v="ASIA"/>
    <d v="2014-12-21T00:00:00"/>
    <x v="3"/>
    <x v="1"/>
    <n v="31951"/>
    <n v="2014"/>
    <s v="September"/>
    <s v="Q3"/>
  </r>
  <r>
    <s v="TEQUILA TACOS LTD"/>
    <s v="TONIC"/>
    <s v="John Michaloudis"/>
    <s v="ASIA"/>
    <d v="2014-11-22T00:00:00"/>
    <x v="3"/>
    <x v="1"/>
    <n v="52980"/>
    <n v="2014"/>
    <s v="October"/>
    <s v="Q4"/>
  </r>
  <r>
    <s v="TEQUILA TACOS LTD"/>
    <s v="TONIC"/>
    <s v="John Michaloudis"/>
    <s v="ASIA"/>
    <d v="2014-12-30T00:00:00"/>
    <x v="3"/>
    <x v="1"/>
    <n v="32784"/>
    <n v="2014"/>
    <s v="November"/>
    <s v="Q4"/>
  </r>
  <r>
    <s v="TEQUILA TACOS LTD"/>
    <s v="TONIC"/>
    <s v="John Michaloudis"/>
    <s v="ASIA"/>
    <d v="2014-09-06T00:00:00"/>
    <x v="3"/>
    <x v="2"/>
    <n v="87871"/>
    <n v="2014"/>
    <s v="December"/>
    <s v="Q4"/>
  </r>
  <r>
    <s v="GIN ON THE RUN CO"/>
    <s v="SOFT DRINKS"/>
    <s v="Homer Simpson"/>
    <s v="AFRICA"/>
    <d v="2012-03-09T00:00:00"/>
    <x v="0"/>
    <x v="3"/>
    <n v="44719"/>
    <n v="2012"/>
    <s v="January"/>
    <s v="Q1"/>
  </r>
  <r>
    <s v="GIN ON THE RUN CO"/>
    <s v="SOFT DRINKS"/>
    <s v="Homer Simpson"/>
    <s v="AFRICA"/>
    <d v="2012-09-28T00:00:00"/>
    <x v="1"/>
    <x v="2"/>
    <n v="25249"/>
    <n v="2012"/>
    <s v="February"/>
    <s v="Q1"/>
  </r>
  <r>
    <s v="GIN ON THE RUN CO"/>
    <s v="SOFT DRINKS"/>
    <s v="Homer Simpson"/>
    <s v="AFRICA"/>
    <d v="2012-10-04T00:00:00"/>
    <x v="1"/>
    <x v="1"/>
    <n v="86706"/>
    <n v="2012"/>
    <s v="March"/>
    <s v="Q1"/>
  </r>
  <r>
    <s v="GIN ON THE RUN CO"/>
    <s v="SOFT DRINKS"/>
    <s v="Homer Simpson"/>
    <s v="AFRICA"/>
    <d v="2012-02-16T00:00:00"/>
    <x v="0"/>
    <x v="3"/>
    <n v="57670"/>
    <n v="2012"/>
    <s v="April"/>
    <s v="Q2"/>
  </r>
  <r>
    <s v="GIN ON THE RUN CO"/>
    <s v="SOFT DRINKS"/>
    <s v="Homer Simpson"/>
    <s v="AFRICA"/>
    <d v="2012-05-16T00:00:00"/>
    <x v="0"/>
    <x v="0"/>
    <n v="17405"/>
    <n v="2012"/>
    <s v="May"/>
    <s v="Q2"/>
  </r>
  <r>
    <s v="GIN ON THE RUN CO"/>
    <s v="SOFT DRINKS"/>
    <s v="Homer Simpson"/>
    <s v="AFRICA"/>
    <d v="2012-11-28T00:00:00"/>
    <x v="1"/>
    <x v="1"/>
    <n v="71664"/>
    <n v="2012"/>
    <s v="June"/>
    <s v="Q2"/>
  </r>
  <r>
    <s v="GIN ON THE RUN CO"/>
    <s v="SOFT DRINKS"/>
    <s v="Homer Simpson"/>
    <s v="AFRICA"/>
    <d v="2012-02-01T00:00:00"/>
    <x v="0"/>
    <x v="3"/>
    <n v="71644"/>
    <n v="2012"/>
    <s v="July"/>
    <s v="Q3"/>
  </r>
  <r>
    <s v="GIN ON THE RUN CO"/>
    <s v="SOFT DRINKS"/>
    <s v="Homer Simpson"/>
    <s v="AFRICA"/>
    <d v="2012-02-15T00:00:00"/>
    <x v="0"/>
    <x v="3"/>
    <n v="20166"/>
    <n v="2012"/>
    <s v="August"/>
    <s v="Q3"/>
  </r>
  <r>
    <s v="GIN ON THE RUN CO"/>
    <s v="SOFT DRINKS"/>
    <s v="Homer Simpson"/>
    <s v="AFRICA"/>
    <d v="2012-12-14T00:00:00"/>
    <x v="1"/>
    <x v="1"/>
    <n v="99101"/>
    <n v="2012"/>
    <s v="September"/>
    <s v="Q3"/>
  </r>
  <r>
    <s v="GIN ON THE RUN CO"/>
    <s v="SOFT DRINKS"/>
    <s v="Homer Simpson"/>
    <s v="AFRICA"/>
    <d v="2012-06-22T00:00:00"/>
    <x v="0"/>
    <x v="0"/>
    <n v="24921"/>
    <n v="2012"/>
    <s v="October"/>
    <s v="Q4"/>
  </r>
  <r>
    <s v="GIN ON THE RUN CO"/>
    <s v="SOFT DRINKS"/>
    <s v="Homer Simpson"/>
    <s v="AFRICA"/>
    <d v="2012-04-06T00:00:00"/>
    <x v="0"/>
    <x v="0"/>
    <n v="46740"/>
    <n v="2012"/>
    <s v="November"/>
    <s v="Q4"/>
  </r>
  <r>
    <s v="GIN ON THE RUN CO"/>
    <s v="SOFT DRINKS"/>
    <s v="Homer Simpson"/>
    <s v="AFRICA"/>
    <d v="2012-04-06T00:00:00"/>
    <x v="0"/>
    <x v="0"/>
    <n v="57570"/>
    <n v="2012"/>
    <s v="December"/>
    <s v="Q4"/>
  </r>
  <r>
    <s v="GIN ON THE RUN CO"/>
    <s v="BOTTLES"/>
    <s v="Homer Simpson"/>
    <s v="AFRICA"/>
    <d v="2012-11-28T00:00:00"/>
    <x v="1"/>
    <x v="1"/>
    <n v="24997"/>
    <n v="2012"/>
    <s v="January"/>
    <s v="Q1"/>
  </r>
  <r>
    <s v="GIN ON THE RUN CO"/>
    <s v="BOTTLES"/>
    <s v="Homer Simpson"/>
    <s v="AFRICA"/>
    <d v="2012-03-16T00:00:00"/>
    <x v="0"/>
    <x v="3"/>
    <n v="93577"/>
    <n v="2012"/>
    <s v="February"/>
    <s v="Q1"/>
  </r>
  <r>
    <s v="GIN ON THE RUN CO"/>
    <s v="BOTTLES"/>
    <s v="Homer Simpson"/>
    <s v="AFRICA"/>
    <d v="2012-11-28T00:00:00"/>
    <x v="1"/>
    <x v="1"/>
    <n v="31641"/>
    <n v="2012"/>
    <s v="March"/>
    <s v="Q1"/>
  </r>
  <r>
    <s v="GIN ON THE RUN CO"/>
    <s v="BOTTLES"/>
    <s v="Homer Simpson"/>
    <s v="AFRICA"/>
    <d v="2012-10-04T00:00:00"/>
    <x v="1"/>
    <x v="1"/>
    <n v="95561"/>
    <n v="2012"/>
    <s v="April"/>
    <s v="Q2"/>
  </r>
  <r>
    <s v="GIN ON THE RUN CO"/>
    <s v="BOTTLES"/>
    <s v="Homer Simpson"/>
    <s v="AFRICA"/>
    <d v="2012-10-25T00:00:00"/>
    <x v="1"/>
    <x v="1"/>
    <n v="80267"/>
    <n v="2012"/>
    <s v="May"/>
    <s v="Q2"/>
  </r>
  <r>
    <s v="GIN ON THE RUN CO"/>
    <s v="BOTTLES"/>
    <s v="Homer Simpson"/>
    <s v="AFRICA"/>
    <d v="2012-03-09T00:00:00"/>
    <x v="0"/>
    <x v="3"/>
    <n v="71006"/>
    <n v="2012"/>
    <s v="June"/>
    <s v="Q2"/>
  </r>
  <r>
    <s v="GIN ON THE RUN CO"/>
    <s v="BOTTLES"/>
    <s v="Homer Simpson"/>
    <s v="AFRICA"/>
    <d v="2012-05-10T00:00:00"/>
    <x v="0"/>
    <x v="0"/>
    <n v="43061"/>
    <n v="2012"/>
    <s v="July"/>
    <s v="Q3"/>
  </r>
  <r>
    <s v="GIN ON THE RUN CO"/>
    <s v="BOTTLES"/>
    <s v="Homer Simpson"/>
    <s v="AFRICA"/>
    <d v="2012-07-13T00:00:00"/>
    <x v="1"/>
    <x v="2"/>
    <n v="10780"/>
    <n v="2012"/>
    <s v="August"/>
    <s v="Q3"/>
  </r>
  <r>
    <s v="GIN ON THE RUN CO"/>
    <s v="BOTTLES"/>
    <s v="Homer Simpson"/>
    <s v="AFRICA"/>
    <d v="2012-11-24T00:00:00"/>
    <x v="1"/>
    <x v="1"/>
    <n v="71281"/>
    <n v="2012"/>
    <s v="September"/>
    <s v="Q3"/>
  </r>
  <r>
    <s v="GIN ON THE RUN CO"/>
    <s v="BOTTLES"/>
    <s v="Homer Simpson"/>
    <s v="AFRICA"/>
    <d v="2012-09-07T00:00:00"/>
    <x v="1"/>
    <x v="2"/>
    <n v="58557"/>
    <n v="2012"/>
    <s v="October"/>
    <s v="Q4"/>
  </r>
  <r>
    <s v="GIN ON THE RUN CO"/>
    <s v="BOTTLES"/>
    <s v="Homer Simpson"/>
    <s v="AFRICA"/>
    <d v="2012-09-07T00:00:00"/>
    <x v="1"/>
    <x v="2"/>
    <n v="16918"/>
    <n v="2012"/>
    <s v="November"/>
    <s v="Q4"/>
  </r>
  <r>
    <s v="GIN ON THE RUN CO"/>
    <s v="BOTTLES"/>
    <s v="Homer Simpson"/>
    <s v="AFRICA"/>
    <d v="2012-07-07T00:00:00"/>
    <x v="1"/>
    <x v="2"/>
    <n v="96209"/>
    <n v="2012"/>
    <s v="December"/>
    <s v="Q4"/>
  </r>
  <r>
    <s v="GIN ON THE RUN CO"/>
    <s v="ICE CUBES"/>
    <s v="Homer Simpson"/>
    <s v="AFRICA"/>
    <d v="2012-09-07T00:00:00"/>
    <x v="1"/>
    <x v="2"/>
    <n v="90340"/>
    <n v="2012"/>
    <s v="January"/>
    <s v="Q1"/>
  </r>
  <r>
    <s v="GIN ON THE RUN CO"/>
    <s v="ICE CUBES"/>
    <s v="Homer Simpson"/>
    <s v="AFRICA"/>
    <d v="2012-09-07T00:00:00"/>
    <x v="1"/>
    <x v="2"/>
    <n v="89734"/>
    <n v="2012"/>
    <s v="February"/>
    <s v="Q1"/>
  </r>
  <r>
    <s v="GIN ON THE RUN CO"/>
    <s v="ICE CUBES"/>
    <s v="Homer Simpson"/>
    <s v="AFRICA"/>
    <d v="2012-01-03T00:00:00"/>
    <x v="0"/>
    <x v="3"/>
    <n v="95630"/>
    <n v="2012"/>
    <s v="March"/>
    <s v="Q1"/>
  </r>
  <r>
    <s v="GIN ON THE RUN CO"/>
    <s v="ICE CUBES"/>
    <s v="Homer Simpson"/>
    <s v="AFRICA"/>
    <d v="2012-11-01T00:00:00"/>
    <x v="1"/>
    <x v="1"/>
    <n v="30674"/>
    <n v="2012"/>
    <s v="April"/>
    <s v="Q2"/>
  </r>
  <r>
    <s v="GIN ON THE RUN CO"/>
    <s v="ICE CUBES"/>
    <s v="Homer Simpson"/>
    <s v="AFRICA"/>
    <d v="2012-03-14T00:00:00"/>
    <x v="0"/>
    <x v="3"/>
    <n v="72408"/>
    <n v="2012"/>
    <s v="May"/>
    <s v="Q2"/>
  </r>
  <r>
    <s v="GIN ON THE RUN CO"/>
    <s v="ICE CUBES"/>
    <s v="Homer Simpson"/>
    <s v="AFRICA"/>
    <d v="2012-10-10T00:00:00"/>
    <x v="1"/>
    <x v="1"/>
    <n v="66181"/>
    <n v="2012"/>
    <s v="June"/>
    <s v="Q2"/>
  </r>
  <r>
    <s v="GIN ON THE RUN CO"/>
    <s v="ICE CUBES"/>
    <s v="Homer Simpson"/>
    <s v="AFRICA"/>
    <d v="2012-04-06T00:00:00"/>
    <x v="0"/>
    <x v="0"/>
    <n v="28390"/>
    <n v="2012"/>
    <s v="July"/>
    <s v="Q3"/>
  </r>
  <r>
    <s v="GIN ON THE RUN CO"/>
    <s v="ICE CUBES"/>
    <s v="Homer Simpson"/>
    <s v="AFRICA"/>
    <d v="2012-10-10T00:00:00"/>
    <x v="1"/>
    <x v="1"/>
    <n v="45991"/>
    <n v="2012"/>
    <s v="August"/>
    <s v="Q3"/>
  </r>
  <r>
    <s v="GIN ON THE RUN CO"/>
    <s v="ICE CUBES"/>
    <s v="Homer Simpson"/>
    <s v="AFRICA"/>
    <d v="2012-06-15T00:00:00"/>
    <x v="0"/>
    <x v="0"/>
    <n v="14127"/>
    <n v="2012"/>
    <s v="September"/>
    <s v="Q3"/>
  </r>
  <r>
    <s v="GIN ON THE RUN CO"/>
    <s v="ICE CUBES"/>
    <s v="Homer Simpson"/>
    <s v="AFRICA"/>
    <d v="2012-07-14T00:00:00"/>
    <x v="1"/>
    <x v="2"/>
    <n v="91812"/>
    <n v="2012"/>
    <s v="October"/>
    <s v="Q4"/>
  </r>
  <r>
    <s v="GIN ON THE RUN CO"/>
    <s v="ICE CUBES"/>
    <s v="Homer Simpson"/>
    <s v="AFRICA"/>
    <d v="2012-11-28T00:00:00"/>
    <x v="1"/>
    <x v="1"/>
    <n v="77660"/>
    <n v="2012"/>
    <s v="November"/>
    <s v="Q4"/>
  </r>
  <r>
    <s v="GIN ON THE RUN CO"/>
    <s v="ICE CUBES"/>
    <s v="Homer Simpson"/>
    <s v="AFRICA"/>
    <d v="2012-06-24T00:00:00"/>
    <x v="0"/>
    <x v="0"/>
    <n v="30769"/>
    <n v="2012"/>
    <s v="December"/>
    <s v="Q4"/>
  </r>
  <r>
    <s v="GIN ON THE RUN CO"/>
    <s v="TONIC"/>
    <s v="Homer Simpson"/>
    <s v="AFRICA"/>
    <d v="2012-04-15T00:00:00"/>
    <x v="0"/>
    <x v="0"/>
    <n v="10090"/>
    <n v="2012"/>
    <s v="January"/>
    <s v="Q1"/>
  </r>
  <r>
    <s v="GIN ON THE RUN CO"/>
    <s v="TONIC"/>
    <s v="Homer Simpson"/>
    <s v="AFRICA"/>
    <d v="2012-09-13T00:00:00"/>
    <x v="1"/>
    <x v="2"/>
    <n v="85616"/>
    <n v="2012"/>
    <s v="February"/>
    <s v="Q1"/>
  </r>
  <r>
    <s v="GIN ON THE RUN CO"/>
    <s v="TONIC"/>
    <s v="Homer Simpson"/>
    <s v="AFRICA"/>
    <d v="2012-06-08T00:00:00"/>
    <x v="0"/>
    <x v="0"/>
    <n v="98483"/>
    <n v="2012"/>
    <s v="March"/>
    <s v="Q1"/>
  </r>
  <r>
    <s v="GIN ON THE RUN CO"/>
    <s v="TONIC"/>
    <s v="Homer Simpson"/>
    <s v="AFRICA"/>
    <d v="2012-09-16T00:00:00"/>
    <x v="1"/>
    <x v="2"/>
    <n v="45728"/>
    <n v="2012"/>
    <s v="April"/>
    <s v="Q2"/>
  </r>
  <r>
    <s v="GIN ON THE RUN CO"/>
    <s v="TONIC"/>
    <s v="Homer Simpson"/>
    <s v="AFRICA"/>
    <d v="2012-08-08T00:00:00"/>
    <x v="1"/>
    <x v="2"/>
    <n v="21385"/>
    <n v="2012"/>
    <s v="May"/>
    <s v="Q2"/>
  </r>
  <r>
    <s v="GIN ON THE RUN CO"/>
    <s v="TONIC"/>
    <s v="Homer Simpson"/>
    <s v="AFRICA"/>
    <d v="2012-05-18T00:00:00"/>
    <x v="0"/>
    <x v="0"/>
    <n v="29970"/>
    <n v="2012"/>
    <s v="June"/>
    <s v="Q2"/>
  </r>
  <r>
    <s v="GIN ON THE RUN CO"/>
    <s v="TONIC"/>
    <s v="Homer Simpson"/>
    <s v="AFRICA"/>
    <d v="2012-09-26T00:00:00"/>
    <x v="1"/>
    <x v="2"/>
    <n v="74306"/>
    <n v="2012"/>
    <s v="July"/>
    <s v="Q3"/>
  </r>
  <r>
    <s v="GIN ON THE RUN CO"/>
    <s v="TONIC"/>
    <s v="Homer Simpson"/>
    <s v="AFRICA"/>
    <d v="2012-02-01T00:00:00"/>
    <x v="0"/>
    <x v="3"/>
    <n v="35366"/>
    <n v="2012"/>
    <s v="August"/>
    <s v="Q3"/>
  </r>
  <r>
    <s v="GIN ON THE RUN CO"/>
    <s v="TONIC"/>
    <s v="Homer Simpson"/>
    <s v="AFRICA"/>
    <d v="2012-06-22T00:00:00"/>
    <x v="0"/>
    <x v="0"/>
    <n v="71112"/>
    <n v="2012"/>
    <s v="September"/>
    <s v="Q3"/>
  </r>
  <r>
    <s v="GIN ON THE RUN CO"/>
    <s v="TONIC"/>
    <s v="Homer Simpson"/>
    <s v="AFRICA"/>
    <d v="2012-10-17T00:00:00"/>
    <x v="1"/>
    <x v="1"/>
    <n v="54397"/>
    <n v="2012"/>
    <s v="October"/>
    <s v="Q4"/>
  </r>
  <r>
    <s v="GIN ON THE RUN CO"/>
    <s v="TONIC"/>
    <s v="Homer Simpson"/>
    <s v="AFRICA"/>
    <d v="2012-10-11T00:00:00"/>
    <x v="1"/>
    <x v="1"/>
    <n v="59226"/>
    <n v="2012"/>
    <s v="November"/>
    <s v="Q4"/>
  </r>
  <r>
    <s v="GIN ON THE RUN CO"/>
    <s v="TONIC"/>
    <s v="Homer Simpson"/>
    <s v="AFRICA"/>
    <d v="2012-10-17T00:00:00"/>
    <x v="1"/>
    <x v="1"/>
    <n v="11145"/>
    <n v="2012"/>
    <s v="December"/>
    <s v="Q4"/>
  </r>
  <r>
    <s v="GIN ON THE RUN CO"/>
    <s v="SOFT DRINKS"/>
    <s v="Homer Simpson"/>
    <s v="AFRICA"/>
    <d v="2013-07-06T00:00:00"/>
    <x v="2"/>
    <x v="2"/>
    <n v="14169"/>
    <n v="2013"/>
    <s v="January"/>
    <s v="Q1"/>
  </r>
  <r>
    <s v="GIN ON THE RUN CO"/>
    <s v="SOFT DRINKS"/>
    <s v="Homer Simpson"/>
    <s v="AFRICA"/>
    <d v="2013-01-10T00:00:00"/>
    <x v="1"/>
    <x v="3"/>
    <n v="41118"/>
    <n v="2013"/>
    <s v="February"/>
    <s v="Q1"/>
  </r>
  <r>
    <s v="GIN ON THE RUN CO"/>
    <s v="SOFT DRINKS"/>
    <s v="Homer Simpson"/>
    <s v="AFRICA"/>
    <d v="2013-10-11T00:00:00"/>
    <x v="2"/>
    <x v="1"/>
    <n v="84129"/>
    <n v="2013"/>
    <s v="March"/>
    <s v="Q1"/>
  </r>
  <r>
    <s v="GIN ON THE RUN CO"/>
    <s v="SOFT DRINKS"/>
    <s v="Homer Simpson"/>
    <s v="AFRICA"/>
    <d v="2013-11-16T00:00:00"/>
    <x v="2"/>
    <x v="1"/>
    <n v="29008"/>
    <n v="2013"/>
    <s v="April"/>
    <s v="Q2"/>
  </r>
  <r>
    <s v="GIN ON THE RUN CO"/>
    <s v="SOFT DRINKS"/>
    <s v="Homer Simpson"/>
    <s v="AFRICA"/>
    <d v="2013-11-28T00:00:00"/>
    <x v="2"/>
    <x v="1"/>
    <n v="76494"/>
    <n v="2013"/>
    <s v="May"/>
    <s v="Q2"/>
  </r>
  <r>
    <s v="GIN ON THE RUN CO"/>
    <s v="SOFT DRINKS"/>
    <s v="Homer Simpson"/>
    <s v="AFRICA"/>
    <d v="2013-12-31T00:00:00"/>
    <x v="2"/>
    <x v="1"/>
    <n v="89557"/>
    <n v="2013"/>
    <s v="June"/>
    <s v="Q2"/>
  </r>
  <r>
    <s v="GIN ON THE RUN CO"/>
    <s v="SOFT DRINKS"/>
    <s v="Homer Simpson"/>
    <s v="AFRICA"/>
    <d v="2013-12-31T00:00:00"/>
    <x v="2"/>
    <x v="1"/>
    <n v="49012"/>
    <n v="2013"/>
    <s v="July"/>
    <s v="Q3"/>
  </r>
  <r>
    <s v="GIN ON THE RUN CO"/>
    <s v="SOFT DRINKS"/>
    <s v="Homer Simpson"/>
    <s v="AFRICA"/>
    <d v="2013-12-31T00:00:00"/>
    <x v="2"/>
    <x v="1"/>
    <n v="61766"/>
    <n v="2013"/>
    <s v="August"/>
    <s v="Q3"/>
  </r>
  <r>
    <s v="GIN ON THE RUN CO"/>
    <s v="SOFT DRINKS"/>
    <s v="Homer Simpson"/>
    <s v="AFRICA"/>
    <d v="2013-05-06T00:00:00"/>
    <x v="1"/>
    <x v="0"/>
    <n v="39836"/>
    <n v="2013"/>
    <s v="September"/>
    <s v="Q3"/>
  </r>
  <r>
    <s v="GIN ON THE RUN CO"/>
    <s v="SOFT DRINKS"/>
    <s v="Homer Simpson"/>
    <s v="AFRICA"/>
    <d v="2013-08-31T00:00:00"/>
    <x v="2"/>
    <x v="2"/>
    <n v="29506"/>
    <n v="2013"/>
    <s v="October"/>
    <s v="Q4"/>
  </r>
  <r>
    <s v="GIN ON THE RUN CO"/>
    <s v="SOFT DRINKS"/>
    <s v="Homer Simpson"/>
    <s v="AFRICA"/>
    <d v="2013-09-09T00:00:00"/>
    <x v="2"/>
    <x v="2"/>
    <n v="23168"/>
    <n v="2013"/>
    <s v="November"/>
    <s v="Q4"/>
  </r>
  <r>
    <s v="GIN ON THE RUN CO"/>
    <s v="SOFT DRINKS"/>
    <s v="Homer Simpson"/>
    <s v="AFRICA"/>
    <d v="2013-12-09T00:00:00"/>
    <x v="2"/>
    <x v="1"/>
    <n v="97854"/>
    <n v="2013"/>
    <s v="December"/>
    <s v="Q4"/>
  </r>
  <r>
    <s v="GIN ON THE RUN CO"/>
    <s v="BOTTLES"/>
    <s v="Homer Simpson"/>
    <s v="AFRICA"/>
    <d v="2013-05-18T00:00:00"/>
    <x v="1"/>
    <x v="0"/>
    <n v="98852"/>
    <n v="2013"/>
    <s v="January"/>
    <s v="Q1"/>
  </r>
  <r>
    <s v="GIN ON THE RUN CO"/>
    <s v="BOTTLES"/>
    <s v="Homer Simpson"/>
    <s v="AFRICA"/>
    <d v="2013-12-06T00:00:00"/>
    <x v="2"/>
    <x v="1"/>
    <n v="56682"/>
    <n v="2013"/>
    <s v="February"/>
    <s v="Q1"/>
  </r>
  <r>
    <s v="GIN ON THE RUN CO"/>
    <s v="BOTTLES"/>
    <s v="Homer Simpson"/>
    <s v="AFRICA"/>
    <d v="2013-09-14T00:00:00"/>
    <x v="2"/>
    <x v="2"/>
    <n v="54310"/>
    <n v="2013"/>
    <s v="March"/>
    <s v="Q1"/>
  </r>
  <r>
    <s v="GIN ON THE RUN CO"/>
    <s v="BOTTLES"/>
    <s v="Homer Simpson"/>
    <s v="AFRICA"/>
    <d v="2013-01-03T00:00:00"/>
    <x v="1"/>
    <x v="3"/>
    <n v="87683"/>
    <n v="2013"/>
    <s v="April"/>
    <s v="Q2"/>
  </r>
  <r>
    <s v="GIN ON THE RUN CO"/>
    <s v="BOTTLES"/>
    <s v="Homer Simpson"/>
    <s v="AFRICA"/>
    <d v="2013-12-20T00:00:00"/>
    <x v="2"/>
    <x v="1"/>
    <n v="84104"/>
    <n v="2013"/>
    <s v="May"/>
    <s v="Q2"/>
  </r>
  <r>
    <s v="GIN ON THE RUN CO"/>
    <s v="BOTTLES"/>
    <s v="Homer Simpson"/>
    <s v="AFRICA"/>
    <d v="2013-02-01T00:00:00"/>
    <x v="1"/>
    <x v="3"/>
    <n v="91033"/>
    <n v="2013"/>
    <s v="June"/>
    <s v="Q2"/>
  </r>
  <r>
    <s v="GIN ON THE RUN CO"/>
    <s v="BOTTLES"/>
    <s v="Homer Simpson"/>
    <s v="AFRICA"/>
    <d v="2013-04-19T00:00:00"/>
    <x v="1"/>
    <x v="0"/>
    <n v="82085"/>
    <n v="2013"/>
    <s v="July"/>
    <s v="Q3"/>
  </r>
  <r>
    <s v="GIN ON THE RUN CO"/>
    <s v="BOTTLES"/>
    <s v="Homer Simpson"/>
    <s v="AFRICA"/>
    <d v="2013-04-19T00:00:00"/>
    <x v="1"/>
    <x v="0"/>
    <n v="54664"/>
    <n v="2013"/>
    <s v="August"/>
    <s v="Q3"/>
  </r>
  <r>
    <s v="GIN ON THE RUN CO"/>
    <s v="BOTTLES"/>
    <s v="Homer Simpson"/>
    <s v="AFRICA"/>
    <d v="2013-10-25T00:00:00"/>
    <x v="2"/>
    <x v="1"/>
    <n v="31434"/>
    <n v="2013"/>
    <s v="September"/>
    <s v="Q3"/>
  </r>
  <r>
    <s v="GIN ON THE RUN CO"/>
    <s v="BOTTLES"/>
    <s v="Homer Simpson"/>
    <s v="AFRICA"/>
    <d v="2013-10-25T00:00:00"/>
    <x v="2"/>
    <x v="1"/>
    <n v="80306"/>
    <n v="2013"/>
    <s v="October"/>
    <s v="Q4"/>
  </r>
  <r>
    <s v="GIN ON THE RUN CO"/>
    <s v="BOTTLES"/>
    <s v="Homer Simpson"/>
    <s v="AFRICA"/>
    <d v="2013-12-17T00:00:00"/>
    <x v="2"/>
    <x v="1"/>
    <n v="13804"/>
    <n v="2013"/>
    <s v="November"/>
    <s v="Q4"/>
  </r>
  <r>
    <s v="GIN ON THE RUN CO"/>
    <s v="BOTTLES"/>
    <s v="Homer Simpson"/>
    <s v="AFRICA"/>
    <d v="2013-12-17T00:00:00"/>
    <x v="2"/>
    <x v="1"/>
    <n v="92944"/>
    <n v="2013"/>
    <s v="December"/>
    <s v="Q4"/>
  </r>
  <r>
    <s v="GIN ON THE RUN CO"/>
    <s v="ICE CUBES"/>
    <s v="Homer Simpson"/>
    <s v="AFRICA"/>
    <d v="2013-12-08T00:00:00"/>
    <x v="2"/>
    <x v="1"/>
    <n v="61233"/>
    <n v="2013"/>
    <s v="January"/>
    <s v="Q1"/>
  </r>
  <r>
    <s v="GIN ON THE RUN CO"/>
    <s v="ICE CUBES"/>
    <s v="Homer Simpson"/>
    <s v="AFRICA"/>
    <d v="2013-01-18T00:00:00"/>
    <x v="1"/>
    <x v="3"/>
    <n v="69281"/>
    <n v="2013"/>
    <s v="February"/>
    <s v="Q1"/>
  </r>
  <r>
    <s v="GIN ON THE RUN CO"/>
    <s v="ICE CUBES"/>
    <s v="Homer Simpson"/>
    <s v="AFRICA"/>
    <d v="2013-12-21T00:00:00"/>
    <x v="2"/>
    <x v="1"/>
    <n v="94075"/>
    <n v="2013"/>
    <s v="March"/>
    <s v="Q1"/>
  </r>
  <r>
    <s v="GIN ON THE RUN CO"/>
    <s v="ICE CUBES"/>
    <s v="Homer Simpson"/>
    <s v="AFRICA"/>
    <d v="2013-06-29T00:00:00"/>
    <x v="1"/>
    <x v="0"/>
    <n v="43758"/>
    <n v="2013"/>
    <s v="April"/>
    <s v="Q2"/>
  </r>
  <r>
    <s v="GIN ON THE RUN CO"/>
    <s v="ICE CUBES"/>
    <s v="Homer Simpson"/>
    <s v="AFRICA"/>
    <d v="2013-12-21T00:00:00"/>
    <x v="2"/>
    <x v="1"/>
    <n v="56262"/>
    <n v="2013"/>
    <s v="May"/>
    <s v="Q2"/>
  </r>
  <r>
    <s v="GIN ON THE RUN CO"/>
    <s v="ICE CUBES"/>
    <s v="Homer Simpson"/>
    <s v="AFRICA"/>
    <d v="2013-07-20T00:00:00"/>
    <x v="2"/>
    <x v="2"/>
    <n v="42319"/>
    <n v="2013"/>
    <s v="June"/>
    <s v="Q2"/>
  </r>
  <r>
    <s v="GIN ON THE RUN CO"/>
    <s v="ICE CUBES"/>
    <s v="Homer Simpson"/>
    <s v="AFRICA"/>
    <d v="2013-05-09T00:00:00"/>
    <x v="1"/>
    <x v="0"/>
    <n v="82921"/>
    <n v="2013"/>
    <s v="July"/>
    <s v="Q3"/>
  </r>
  <r>
    <s v="GIN ON THE RUN CO"/>
    <s v="ICE CUBES"/>
    <s v="Homer Simpson"/>
    <s v="AFRICA"/>
    <d v="2013-06-08T00:00:00"/>
    <x v="1"/>
    <x v="0"/>
    <n v="56173"/>
    <n v="2013"/>
    <s v="August"/>
    <s v="Q3"/>
  </r>
  <r>
    <s v="GIN ON THE RUN CO"/>
    <s v="ICE CUBES"/>
    <s v="Homer Simpson"/>
    <s v="AFRICA"/>
    <d v="2013-11-19T00:00:00"/>
    <x v="2"/>
    <x v="1"/>
    <n v="66997"/>
    <n v="2013"/>
    <s v="September"/>
    <s v="Q3"/>
  </r>
  <r>
    <s v="GIN ON THE RUN CO"/>
    <s v="ICE CUBES"/>
    <s v="Homer Simpson"/>
    <s v="AFRICA"/>
    <d v="2013-12-13T00:00:00"/>
    <x v="2"/>
    <x v="1"/>
    <n v="28884"/>
    <n v="2013"/>
    <s v="October"/>
    <s v="Q4"/>
  </r>
  <r>
    <s v="GIN ON THE RUN CO"/>
    <s v="ICE CUBES"/>
    <s v="Homer Simpson"/>
    <s v="AFRICA"/>
    <d v="2013-10-26T00:00:00"/>
    <x v="2"/>
    <x v="1"/>
    <n v="74664"/>
    <n v="2013"/>
    <s v="November"/>
    <s v="Q4"/>
  </r>
  <r>
    <s v="GIN ON THE RUN CO"/>
    <s v="ICE CUBES"/>
    <s v="Homer Simpson"/>
    <s v="AFRICA"/>
    <d v="2013-01-12T00:00:00"/>
    <x v="1"/>
    <x v="3"/>
    <n v="71397"/>
    <n v="2013"/>
    <s v="December"/>
    <s v="Q4"/>
  </r>
  <r>
    <s v="GIN ON THE RUN CO"/>
    <s v="TONIC"/>
    <s v="Homer Simpson"/>
    <s v="AFRICA"/>
    <d v="2013-09-14T00:00:00"/>
    <x v="2"/>
    <x v="2"/>
    <n v="41975"/>
    <n v="2013"/>
    <s v="January"/>
    <s v="Q1"/>
  </r>
  <r>
    <s v="GIN ON THE RUN CO"/>
    <s v="TONIC"/>
    <s v="Homer Simpson"/>
    <s v="AFRICA"/>
    <d v="2013-02-14T00:00:00"/>
    <x v="1"/>
    <x v="3"/>
    <n v="88575"/>
    <n v="2013"/>
    <s v="February"/>
    <s v="Q1"/>
  </r>
  <r>
    <s v="GIN ON THE RUN CO"/>
    <s v="TONIC"/>
    <s v="Homer Simpson"/>
    <s v="AFRICA"/>
    <d v="2013-07-14T00:00:00"/>
    <x v="2"/>
    <x v="2"/>
    <n v="74340"/>
    <n v="2013"/>
    <s v="March"/>
    <s v="Q1"/>
  </r>
  <r>
    <s v="GIN ON THE RUN CO"/>
    <s v="TONIC"/>
    <s v="Homer Simpson"/>
    <s v="AFRICA"/>
    <d v="2013-11-28T00:00:00"/>
    <x v="2"/>
    <x v="1"/>
    <n v="72884"/>
    <n v="2013"/>
    <s v="April"/>
    <s v="Q2"/>
  </r>
  <r>
    <s v="GIN ON THE RUN CO"/>
    <s v="TONIC"/>
    <s v="Homer Simpson"/>
    <s v="AFRICA"/>
    <d v="2013-09-26T00:00:00"/>
    <x v="2"/>
    <x v="2"/>
    <n v="59557"/>
    <n v="2013"/>
    <s v="May"/>
    <s v="Q2"/>
  </r>
  <r>
    <s v="GIN ON THE RUN CO"/>
    <s v="TONIC"/>
    <s v="Homer Simpson"/>
    <s v="AFRICA"/>
    <d v="2013-10-18T00:00:00"/>
    <x v="2"/>
    <x v="1"/>
    <n v="86610"/>
    <n v="2013"/>
    <s v="June"/>
    <s v="Q2"/>
  </r>
  <r>
    <s v="GIN ON THE RUN CO"/>
    <s v="TONIC"/>
    <s v="Homer Simpson"/>
    <s v="AFRICA"/>
    <d v="2013-10-18T00:00:00"/>
    <x v="2"/>
    <x v="1"/>
    <n v="22172"/>
    <n v="2013"/>
    <s v="July"/>
    <s v="Q3"/>
  </r>
  <r>
    <s v="GIN ON THE RUN CO"/>
    <s v="TONIC"/>
    <s v="Homer Simpson"/>
    <s v="AFRICA"/>
    <d v="2013-06-02T00:00:00"/>
    <x v="1"/>
    <x v="0"/>
    <n v="89040"/>
    <n v="2013"/>
    <s v="August"/>
    <s v="Q3"/>
  </r>
  <r>
    <s v="GIN ON THE RUN CO"/>
    <s v="TONIC"/>
    <s v="Homer Simpson"/>
    <s v="AFRICA"/>
    <d v="2013-11-28T00:00:00"/>
    <x v="2"/>
    <x v="1"/>
    <n v="38507"/>
    <n v="2013"/>
    <s v="September"/>
    <s v="Q3"/>
  </r>
  <r>
    <s v="GIN ON THE RUN CO"/>
    <s v="TONIC"/>
    <s v="Homer Simpson"/>
    <s v="AFRICA"/>
    <d v="2013-11-28T00:00:00"/>
    <x v="2"/>
    <x v="1"/>
    <n v="94271"/>
    <n v="2013"/>
    <s v="October"/>
    <s v="Q4"/>
  </r>
  <r>
    <s v="GIN ON THE RUN CO"/>
    <s v="TONIC"/>
    <s v="Homer Simpson"/>
    <s v="AFRICA"/>
    <d v="2013-01-24T00:00:00"/>
    <x v="1"/>
    <x v="3"/>
    <n v="36517"/>
    <n v="2013"/>
    <s v="November"/>
    <s v="Q4"/>
  </r>
  <r>
    <s v="GIN ON THE RUN CO"/>
    <s v="TONIC"/>
    <s v="Homer Simpson"/>
    <s v="AFRICA"/>
    <d v="2013-05-16T00:00:00"/>
    <x v="1"/>
    <x v="0"/>
    <n v="71515"/>
    <n v="2013"/>
    <s v="December"/>
    <s v="Q4"/>
  </r>
  <r>
    <s v="GIN ON THE RUN CO"/>
    <s v="SOFT DRINKS"/>
    <s v="Homer Simpson"/>
    <s v="AFRICA"/>
    <d v="2014-12-20T00:00:00"/>
    <x v="3"/>
    <x v="1"/>
    <n v="92590"/>
    <n v="2014"/>
    <s v="January"/>
    <s v="Q1"/>
  </r>
  <r>
    <s v="GIN ON THE RUN CO"/>
    <s v="SOFT DRINKS"/>
    <s v="Homer Simpson"/>
    <s v="AFRICA"/>
    <d v="2014-11-28T00:00:00"/>
    <x v="3"/>
    <x v="1"/>
    <n v="95829"/>
    <n v="2014"/>
    <s v="February"/>
    <s v="Q1"/>
  </r>
  <r>
    <s v="GIN ON THE RUN CO"/>
    <s v="SOFT DRINKS"/>
    <s v="Homer Simpson"/>
    <s v="AFRICA"/>
    <d v="2014-01-18T00:00:00"/>
    <x v="2"/>
    <x v="3"/>
    <n v="75901"/>
    <n v="2014"/>
    <s v="March"/>
    <s v="Q1"/>
  </r>
  <r>
    <s v="GIN ON THE RUN CO"/>
    <s v="SOFT DRINKS"/>
    <s v="Homer Simpson"/>
    <s v="AFRICA"/>
    <d v="2014-06-14T00:00:00"/>
    <x v="2"/>
    <x v="0"/>
    <n v="73045"/>
    <n v="2014"/>
    <s v="April"/>
    <s v="Q2"/>
  </r>
  <r>
    <s v="GIN ON THE RUN CO"/>
    <s v="SOFT DRINKS"/>
    <s v="Homer Simpson"/>
    <s v="AFRICA"/>
    <d v="2014-02-23T00:00:00"/>
    <x v="2"/>
    <x v="3"/>
    <n v="71776"/>
    <n v="2014"/>
    <s v="May"/>
    <s v="Q2"/>
  </r>
  <r>
    <s v="GIN ON THE RUN CO"/>
    <s v="SOFT DRINKS"/>
    <s v="Homer Simpson"/>
    <s v="AFRICA"/>
    <d v="2014-12-09T00:00:00"/>
    <x v="3"/>
    <x v="1"/>
    <n v="29433"/>
    <n v="2014"/>
    <s v="June"/>
    <s v="Q2"/>
  </r>
  <r>
    <s v="GIN ON THE RUN CO"/>
    <s v="SOFT DRINKS"/>
    <s v="Homer Simpson"/>
    <s v="AFRICA"/>
    <d v="2014-05-09T00:00:00"/>
    <x v="2"/>
    <x v="0"/>
    <n v="96341"/>
    <n v="2014"/>
    <s v="July"/>
    <s v="Q3"/>
  </r>
  <r>
    <s v="GIN ON THE RUN CO"/>
    <s v="SOFT DRINKS"/>
    <s v="Homer Simpson"/>
    <s v="AFRICA"/>
    <d v="2014-11-28T00:00:00"/>
    <x v="3"/>
    <x v="1"/>
    <n v="12968"/>
    <n v="2014"/>
    <s v="August"/>
    <s v="Q3"/>
  </r>
  <r>
    <s v="GIN ON THE RUN CO"/>
    <s v="SOFT DRINKS"/>
    <s v="Homer Simpson"/>
    <s v="AFRICA"/>
    <d v="2014-12-31T00:00:00"/>
    <x v="3"/>
    <x v="1"/>
    <n v="53796"/>
    <n v="2014"/>
    <s v="September"/>
    <s v="Q3"/>
  </r>
  <r>
    <s v="GIN ON THE RUN CO"/>
    <s v="SOFT DRINKS"/>
    <s v="Homer Simpson"/>
    <s v="AFRICA"/>
    <d v="2014-12-14T00:00:00"/>
    <x v="3"/>
    <x v="1"/>
    <n v="46195"/>
    <n v="2014"/>
    <s v="October"/>
    <s v="Q4"/>
  </r>
  <r>
    <s v="GIN ON THE RUN CO"/>
    <s v="SOFT DRINKS"/>
    <s v="Homer Simpson"/>
    <s v="AFRICA"/>
    <d v="2014-11-28T00:00:00"/>
    <x v="3"/>
    <x v="1"/>
    <n v="63269"/>
    <n v="2014"/>
    <s v="November"/>
    <s v="Q4"/>
  </r>
  <r>
    <s v="GIN ON THE RUN CO"/>
    <s v="SOFT DRINKS"/>
    <s v="Homer Simpson"/>
    <s v="AFRICA"/>
    <d v="2014-12-09T00:00:00"/>
    <x v="3"/>
    <x v="1"/>
    <n v="67038"/>
    <n v="2014"/>
    <s v="December"/>
    <s v="Q4"/>
  </r>
  <r>
    <s v="GIN ON THE RUN CO"/>
    <s v="BOTTLES"/>
    <s v="Homer Simpson"/>
    <s v="AFRICA"/>
    <d v="2014-10-26T00:00:00"/>
    <x v="3"/>
    <x v="1"/>
    <n v="15201"/>
    <n v="2014"/>
    <s v="January"/>
    <s v="Q1"/>
  </r>
  <r>
    <s v="GIN ON THE RUN CO"/>
    <s v="BOTTLES"/>
    <s v="Homer Simpson"/>
    <s v="AFRICA"/>
    <d v="2014-04-27T00:00:00"/>
    <x v="2"/>
    <x v="0"/>
    <n v="27160"/>
    <n v="2014"/>
    <s v="February"/>
    <s v="Q1"/>
  </r>
  <r>
    <s v="GIN ON THE RUN CO"/>
    <s v="BOTTLES"/>
    <s v="Homer Simpson"/>
    <s v="AFRICA"/>
    <d v="2014-11-28T00:00:00"/>
    <x v="3"/>
    <x v="1"/>
    <n v="67176"/>
    <n v="2014"/>
    <s v="March"/>
    <s v="Q1"/>
  </r>
  <r>
    <s v="GIN ON THE RUN CO"/>
    <s v="BOTTLES"/>
    <s v="Homer Simpson"/>
    <s v="AFRICA"/>
    <d v="2014-05-18T00:00:00"/>
    <x v="2"/>
    <x v="0"/>
    <n v="62135"/>
    <n v="2014"/>
    <s v="April"/>
    <s v="Q2"/>
  </r>
  <r>
    <s v="GIN ON THE RUN CO"/>
    <s v="BOTTLES"/>
    <s v="Homer Simpson"/>
    <s v="AFRICA"/>
    <d v="2014-11-29T00:00:00"/>
    <x v="3"/>
    <x v="1"/>
    <n v="16292"/>
    <n v="2014"/>
    <s v="May"/>
    <s v="Q2"/>
  </r>
  <r>
    <s v="GIN ON THE RUN CO"/>
    <s v="BOTTLES"/>
    <s v="Homer Simpson"/>
    <s v="AFRICA"/>
    <d v="2014-11-28T00:00:00"/>
    <x v="3"/>
    <x v="1"/>
    <n v="77723"/>
    <n v="2014"/>
    <s v="June"/>
    <s v="Q2"/>
  </r>
  <r>
    <s v="GIN ON THE RUN CO"/>
    <s v="BOTTLES"/>
    <s v="Homer Simpson"/>
    <s v="AFRICA"/>
    <d v="2014-07-14T00:00:00"/>
    <x v="3"/>
    <x v="2"/>
    <n v="20106"/>
    <n v="2014"/>
    <s v="July"/>
    <s v="Q3"/>
  </r>
  <r>
    <s v="GIN ON THE RUN CO"/>
    <s v="BOTTLES"/>
    <s v="Homer Simpson"/>
    <s v="AFRICA"/>
    <d v="2014-07-07T00:00:00"/>
    <x v="3"/>
    <x v="2"/>
    <n v="91228"/>
    <n v="2014"/>
    <s v="August"/>
    <s v="Q3"/>
  </r>
  <r>
    <s v="GIN ON THE RUN CO"/>
    <s v="BOTTLES"/>
    <s v="Homer Simpson"/>
    <s v="AFRICA"/>
    <d v="2014-04-01T00:00:00"/>
    <x v="2"/>
    <x v="0"/>
    <n v="31915"/>
    <n v="2014"/>
    <s v="September"/>
    <s v="Q3"/>
  </r>
  <r>
    <s v="GIN ON THE RUN CO"/>
    <s v="BOTTLES"/>
    <s v="Homer Simpson"/>
    <s v="AFRICA"/>
    <d v="2014-04-01T00:00:00"/>
    <x v="2"/>
    <x v="0"/>
    <n v="28137"/>
    <n v="2014"/>
    <s v="October"/>
    <s v="Q4"/>
  </r>
  <r>
    <s v="GIN ON THE RUN CO"/>
    <s v="BOTTLES"/>
    <s v="Homer Simpson"/>
    <s v="AFRICA"/>
    <d v="2014-04-01T00:00:00"/>
    <x v="2"/>
    <x v="0"/>
    <n v="47215"/>
    <n v="2014"/>
    <s v="November"/>
    <s v="Q4"/>
  </r>
  <r>
    <s v="GIN ON THE RUN CO"/>
    <s v="BOTTLES"/>
    <s v="Homer Simpson"/>
    <s v="AFRICA"/>
    <d v="2014-04-01T00:00:00"/>
    <x v="2"/>
    <x v="0"/>
    <n v="78866"/>
    <n v="2014"/>
    <s v="December"/>
    <s v="Q4"/>
  </r>
  <r>
    <s v="GIN ON THE RUN CO"/>
    <s v="ICE CUBES"/>
    <s v="Homer Simpson"/>
    <s v="AFRICA"/>
    <d v="2014-04-01T00:00:00"/>
    <x v="2"/>
    <x v="0"/>
    <n v="97314"/>
    <n v="2014"/>
    <s v="January"/>
    <s v="Q1"/>
  </r>
  <r>
    <s v="GIN ON THE RUN CO"/>
    <s v="ICE CUBES"/>
    <s v="Homer Simpson"/>
    <s v="AFRICA"/>
    <d v="2014-04-01T00:00:00"/>
    <x v="2"/>
    <x v="0"/>
    <n v="66890"/>
    <n v="2014"/>
    <s v="February"/>
    <s v="Q1"/>
  </r>
  <r>
    <s v="GIN ON THE RUN CO"/>
    <s v="ICE CUBES"/>
    <s v="Homer Simpson"/>
    <s v="AFRICA"/>
    <d v="2014-04-01T00:00:00"/>
    <x v="2"/>
    <x v="0"/>
    <n v="63005"/>
    <n v="2014"/>
    <s v="March"/>
    <s v="Q1"/>
  </r>
  <r>
    <s v="GIN ON THE RUN CO"/>
    <s v="ICE CUBES"/>
    <s v="Homer Simpson"/>
    <s v="AFRICA"/>
    <d v="2014-04-01T00:00:00"/>
    <x v="2"/>
    <x v="0"/>
    <n v="37146"/>
    <n v="2014"/>
    <s v="April"/>
    <s v="Q2"/>
  </r>
  <r>
    <s v="GIN ON THE RUN CO"/>
    <s v="ICE CUBES"/>
    <s v="Homer Simpson"/>
    <s v="AFRICA"/>
    <d v="2014-04-01T00:00:00"/>
    <x v="2"/>
    <x v="0"/>
    <n v="40215"/>
    <n v="2014"/>
    <s v="May"/>
    <s v="Q2"/>
  </r>
  <r>
    <s v="GIN ON THE RUN CO"/>
    <s v="ICE CUBES"/>
    <s v="Homer Simpson"/>
    <s v="AFRICA"/>
    <d v="2014-04-01T00:00:00"/>
    <x v="2"/>
    <x v="0"/>
    <n v="39839"/>
    <n v="2014"/>
    <s v="June"/>
    <s v="Q2"/>
  </r>
  <r>
    <s v="GIN ON THE RUN CO"/>
    <s v="ICE CUBES"/>
    <s v="Homer Simpson"/>
    <s v="AFRICA"/>
    <d v="2014-11-22T00:00:00"/>
    <x v="3"/>
    <x v="1"/>
    <n v="79853"/>
    <n v="2014"/>
    <s v="July"/>
    <s v="Q3"/>
  </r>
  <r>
    <s v="GIN ON THE RUN CO"/>
    <s v="ICE CUBES"/>
    <s v="Homer Simpson"/>
    <s v="AFRICA"/>
    <d v="2014-08-04T00:00:00"/>
    <x v="3"/>
    <x v="2"/>
    <n v="11497"/>
    <n v="2014"/>
    <s v="August"/>
    <s v="Q3"/>
  </r>
  <r>
    <s v="GIN ON THE RUN CO"/>
    <s v="ICE CUBES"/>
    <s v="Homer Simpson"/>
    <s v="AFRICA"/>
    <d v="2014-08-04T00:00:00"/>
    <x v="3"/>
    <x v="2"/>
    <n v="65439"/>
    <n v="2014"/>
    <s v="September"/>
    <s v="Q3"/>
  </r>
  <r>
    <s v="GIN ON THE RUN CO"/>
    <s v="ICE CUBES"/>
    <s v="Homer Simpson"/>
    <s v="AFRICA"/>
    <d v="2014-04-04T00:00:00"/>
    <x v="2"/>
    <x v="0"/>
    <n v="96978"/>
    <n v="2014"/>
    <s v="October"/>
    <s v="Q4"/>
  </r>
  <r>
    <s v="GIN ON THE RUN CO"/>
    <s v="ICE CUBES"/>
    <s v="Homer Simpson"/>
    <s v="AFRICA"/>
    <d v="2014-09-26T00:00:00"/>
    <x v="3"/>
    <x v="2"/>
    <n v="95596"/>
    <n v="2014"/>
    <s v="November"/>
    <s v="Q4"/>
  </r>
  <r>
    <s v="GIN ON THE RUN CO"/>
    <s v="ICE CUBES"/>
    <s v="Homer Simpson"/>
    <s v="AFRICA"/>
    <d v="2014-11-14T00:00:00"/>
    <x v="3"/>
    <x v="1"/>
    <n v="28496"/>
    <n v="2014"/>
    <s v="December"/>
    <s v="Q4"/>
  </r>
  <r>
    <s v="GIN ON THE RUN CO"/>
    <s v="TONIC"/>
    <s v="Homer Simpson"/>
    <s v="AFRICA"/>
    <d v="2014-12-20T00:00:00"/>
    <x v="3"/>
    <x v="1"/>
    <n v="78392"/>
    <n v="2014"/>
    <s v="January"/>
    <s v="Q1"/>
  </r>
  <r>
    <s v="GIN ON THE RUN CO"/>
    <s v="TONIC"/>
    <s v="Homer Simpson"/>
    <s v="AFRICA"/>
    <d v="2014-12-08T00:00:00"/>
    <x v="3"/>
    <x v="1"/>
    <n v="61077"/>
    <n v="2014"/>
    <s v="February"/>
    <s v="Q1"/>
  </r>
  <r>
    <s v="GIN ON THE RUN CO"/>
    <s v="TONIC"/>
    <s v="Homer Simpson"/>
    <s v="AFRICA"/>
    <d v="2014-12-08T00:00:00"/>
    <x v="3"/>
    <x v="1"/>
    <n v="50033"/>
    <n v="2014"/>
    <s v="March"/>
    <s v="Q1"/>
  </r>
  <r>
    <s v="GIN ON THE RUN CO"/>
    <s v="TONIC"/>
    <s v="Homer Simpson"/>
    <s v="AFRICA"/>
    <d v="2014-12-08T00:00:00"/>
    <x v="3"/>
    <x v="1"/>
    <n v="50577"/>
    <n v="2014"/>
    <s v="April"/>
    <s v="Q2"/>
  </r>
  <r>
    <s v="GIN ON THE RUN CO"/>
    <s v="TONIC"/>
    <s v="Homer Simpson"/>
    <s v="AFRICA"/>
    <d v="2014-12-08T00:00:00"/>
    <x v="3"/>
    <x v="1"/>
    <n v="54040"/>
    <n v="2014"/>
    <s v="May"/>
    <s v="Q2"/>
  </r>
  <r>
    <s v="GIN ON THE RUN CO"/>
    <s v="TONIC"/>
    <s v="Homer Simpson"/>
    <s v="AFRICA"/>
    <d v="2014-12-17T00:00:00"/>
    <x v="3"/>
    <x v="1"/>
    <n v="45057"/>
    <n v="2014"/>
    <s v="June"/>
    <s v="Q2"/>
  </r>
  <r>
    <s v="GIN ON THE RUN CO"/>
    <s v="TONIC"/>
    <s v="Homer Simpson"/>
    <s v="AFRICA"/>
    <d v="2014-12-17T00:00:00"/>
    <x v="3"/>
    <x v="1"/>
    <n v="35558"/>
    <n v="2014"/>
    <s v="July"/>
    <s v="Q3"/>
  </r>
  <r>
    <s v="GIN ON THE RUN CO"/>
    <s v="TONIC"/>
    <s v="Homer Simpson"/>
    <s v="AFRICA"/>
    <d v="2014-12-17T00:00:00"/>
    <x v="3"/>
    <x v="1"/>
    <n v="21217"/>
    <n v="2014"/>
    <s v="August"/>
    <s v="Q3"/>
  </r>
  <r>
    <s v="GIN ON THE RUN CO"/>
    <s v="TONIC"/>
    <s v="Homer Simpson"/>
    <s v="AFRICA"/>
    <d v="2014-12-17T00:00:00"/>
    <x v="3"/>
    <x v="1"/>
    <n v="60244"/>
    <n v="2014"/>
    <s v="September"/>
    <s v="Q3"/>
  </r>
  <r>
    <s v="GIN ON THE RUN CO"/>
    <s v="TONIC"/>
    <s v="Homer Simpson"/>
    <s v="AFRICA"/>
    <d v="2014-01-05T00:00:00"/>
    <x v="2"/>
    <x v="3"/>
    <n v="76362"/>
    <n v="2014"/>
    <s v="October"/>
    <s v="Q4"/>
  </r>
  <r>
    <s v="GIN ON THE RUN CO"/>
    <s v="TONIC"/>
    <s v="Homer Simpson"/>
    <s v="AFRICA"/>
    <d v="2014-01-05T00:00:00"/>
    <x v="2"/>
    <x v="3"/>
    <n v="60119"/>
    <n v="2014"/>
    <s v="November"/>
    <s v="Q4"/>
  </r>
  <r>
    <s v="GIN ON THE RUN CO"/>
    <s v="TONIC"/>
    <s v="Homer Simpson"/>
    <s v="AFRICA"/>
    <d v="2014-01-05T00:00:00"/>
    <x v="2"/>
    <x v="3"/>
    <n v="45139"/>
    <n v="2014"/>
    <s v="December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1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B2:C19" firstHeaderRow="1" firstDataRow="1" firstDataCol="1"/>
  <pivotFields count="11">
    <pivotField showAll="0"/>
    <pivotField showAll="0"/>
    <pivotField showAll="0"/>
    <pivotField showAll="0"/>
    <pivotField numFmtId="14" showAll="0"/>
    <pivotField axis="axisRow" showAll="0" defaultSubtotal="0">
      <items count="4">
        <item x="0"/>
        <item x="1"/>
        <item x="2"/>
        <item x="3"/>
      </items>
    </pivotField>
    <pivotField axis="axisRow" showAll="0" defaultSubtotal="0">
      <items count="4">
        <item x="2"/>
        <item x="1"/>
        <item x="3"/>
        <item x="0"/>
      </items>
    </pivotField>
    <pivotField dataField="1" numFmtId="164" showAll="0"/>
    <pivotField showAll="0" defaultSubtotal="0"/>
    <pivotField showAll="0"/>
    <pivotField multipleItemSelectionAllowed="1" showAll="0"/>
  </pivotFields>
  <rowFields count="2">
    <field x="5"/>
    <field x="6"/>
  </rowFields>
  <rowItems count="17">
    <i>
      <x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t="grand">
      <x/>
    </i>
  </rowItems>
  <colItems count="1">
    <i/>
  </colItems>
  <dataFields count="1">
    <dataField name="Sum of SALES" fld="7" baseField="0" baseItem="0"/>
  </dataFields>
  <formats count="4">
    <format dxfId="28">
      <pivotArea type="all" outline="0" fieldPosition="0"/>
    </format>
    <format dxfId="27">
      <pivotArea dataOnly="0" labelOnly="1" grandCol="1" outline="0" fieldPosition="0"/>
    </format>
    <format dxfId="2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K578" totalsRowCount="1" headerRowDxfId="26" dataDxfId="25">
  <autoFilter ref="A1:K577"/>
  <tableColumns count="11">
    <tableColumn id="1" name="CUSTOMER" totalsRowLabel="Total" dataDxfId="24" totalsRowDxfId="23"/>
    <tableColumn id="2" name="PRODUCTS" dataDxfId="22" totalsRowDxfId="21"/>
    <tableColumn id="3" name="SALES PERSON" dataDxfId="20" totalsRowDxfId="19"/>
    <tableColumn id="4" name="SALES REGION" dataDxfId="18" totalsRowDxfId="17"/>
    <tableColumn id="5" name="ORDER DATE" dataDxfId="16" totalsRowDxfId="15"/>
    <tableColumn id="10" name="FISCAL YEAR" dataDxfId="14" totalsRowDxfId="13">
      <calculatedColumnFormula>+YEAR(E2)+(MONTH(E2)&gt;=7)</calculatedColumnFormula>
    </tableColumn>
    <tableColumn id="11" name="FISCAL QUARTER" dataDxfId="12" totalsRowDxfId="11">
      <calculatedColumnFormula>+CHOOSE(MONTH(E2),3,3,3,4,4,4,1,1,1,2,2,2)</calculatedColumnFormula>
    </tableColumn>
    <tableColumn id="6" name="SALES" totalsRowFunction="count" dataDxfId="10" totalsRowDxfId="9" dataCellStyle="Comma"/>
    <tableColumn id="7" name="CALENDAR YEAR" dataDxfId="8" totalsRowDxfId="7"/>
    <tableColumn id="8" name="SALES MONTH" dataDxfId="6" totalsRowDxfId="5"/>
    <tableColumn id="9" name="SALES QTR" totalsRowFunction="count" dataDxfId="4" totalsRow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94"/>
  <sheetViews>
    <sheetView showGridLines="0" tabSelected="1" zoomScale="90" zoomScaleNormal="90" workbookViewId="0">
      <selection activeCell="D27" sqref="D27"/>
    </sheetView>
  </sheetViews>
  <sheetFormatPr defaultRowHeight="15.75" x14ac:dyDescent="0.25"/>
  <cols>
    <col min="1" max="1" width="9" style="8"/>
    <col min="2" max="2" width="21.875" style="8" bestFit="1" customWidth="1"/>
    <col min="3" max="3" width="16.75" style="17" customWidth="1"/>
    <col min="4" max="4" width="2.625" style="8" customWidth="1"/>
    <col min="5" max="5" width="16.75" style="8" customWidth="1"/>
    <col min="6" max="6" width="25.875" style="9" customWidth="1"/>
    <col min="7" max="7" width="3.5" style="8" customWidth="1"/>
    <col min="8" max="8" width="15.25" style="17" customWidth="1"/>
    <col min="9" max="9" width="9" style="10" customWidth="1"/>
    <col min="10" max="11" width="7.375" style="8" bestFit="1" customWidth="1"/>
    <col min="12" max="12" width="12.375" style="8" customWidth="1"/>
    <col min="13" max="13" width="12.625" style="10" customWidth="1"/>
    <col min="14" max="14" width="11.625" style="8" bestFit="1" customWidth="1"/>
    <col min="15" max="15" width="6.875" style="8" customWidth="1"/>
    <col min="16" max="16" width="11.625" style="8" bestFit="1" customWidth="1"/>
    <col min="17" max="17" width="7.875" style="8" customWidth="1"/>
    <col min="18" max="18" width="11.625" style="8" bestFit="1" customWidth="1"/>
    <col min="19" max="19" width="7.875" style="8" customWidth="1"/>
    <col min="20" max="20" width="9.5" style="8" customWidth="1"/>
    <col min="21" max="21" width="13.875" style="8" customWidth="1"/>
    <col min="22" max="22" width="7.375" style="8" customWidth="1"/>
    <col min="23" max="24" width="9.125" style="8" bestFit="1" customWidth="1"/>
    <col min="25" max="25" width="7.875" style="8" customWidth="1"/>
    <col min="26" max="26" width="9.5" style="8" bestFit="1" customWidth="1"/>
    <col min="27" max="27" width="7.875" style="8" customWidth="1"/>
    <col min="28" max="28" width="11" style="8" customWidth="1"/>
    <col min="29" max="30" width="7.875" style="8" customWidth="1"/>
    <col min="31" max="33" width="6.875" style="8" customWidth="1"/>
    <col min="34" max="34" width="7.875" style="8" customWidth="1"/>
    <col min="35" max="36" width="6.875" style="8" customWidth="1"/>
    <col min="37" max="37" width="9.5" style="8" customWidth="1"/>
    <col min="38" max="39" width="7.875" style="8" customWidth="1"/>
    <col min="40" max="41" width="9.125" style="8" bestFit="1" customWidth="1"/>
    <col min="42" max="42" width="7.875" style="8" customWidth="1"/>
    <col min="43" max="43" width="9.5" style="8" bestFit="1" customWidth="1"/>
    <col min="44" max="44" width="10.375" style="8" bestFit="1" customWidth="1"/>
    <col min="45" max="16384" width="9" style="8"/>
  </cols>
  <sheetData>
    <row r="1" spans="2:29" x14ac:dyDescent="0.25">
      <c r="B1"/>
      <c r="C1" s="18"/>
    </row>
    <row r="2" spans="2:29" ht="18.75" x14ac:dyDescent="0.3">
      <c r="B2" s="11" t="s">
        <v>41</v>
      </c>
      <c r="C2" s="18" t="s">
        <v>43</v>
      </c>
      <c r="D2"/>
      <c r="E2" s="28" t="s">
        <v>50</v>
      </c>
      <c r="F2" s="22" t="s">
        <v>47</v>
      </c>
      <c r="G2"/>
      <c r="H2" s="30" t="s">
        <v>48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2:29" s="9" customFormat="1" x14ac:dyDescent="0.25">
      <c r="B3" s="12">
        <v>2012</v>
      </c>
      <c r="C3" s="31"/>
      <c r="D3"/>
      <c r="E3" s="20" t="s">
        <v>49</v>
      </c>
      <c r="F3" s="20" t="s">
        <v>45</v>
      </c>
      <c r="G3" s="21"/>
      <c r="H3" s="20" t="s">
        <v>46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2:29" x14ac:dyDescent="0.25">
      <c r="B4" s="14">
        <v>3</v>
      </c>
      <c r="C4" s="31">
        <v>1322504</v>
      </c>
      <c r="D4"/>
      <c r="E4" s="23">
        <v>41091</v>
      </c>
      <c r="F4" s="24">
        <f>+YEAR(E4)+(MONTH(E4)&gt;=7)</f>
        <v>2013</v>
      </c>
      <c r="G4" s="26"/>
      <c r="H4" s="25">
        <f>+CHOOSE(MONTH(E4),3,3,3,4,4,4,1,1,1,2,2,2)</f>
        <v>1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2:29" x14ac:dyDescent="0.25">
      <c r="B5" s="14">
        <v>4</v>
      </c>
      <c r="C5" s="31">
        <v>1676623</v>
      </c>
      <c r="D5"/>
      <c r="E5" s="23">
        <v>41122</v>
      </c>
      <c r="F5" s="24">
        <f t="shared" ref="F5:F15" si="0">+YEAR(E5)+(MONTH(E5)&gt;=7)</f>
        <v>2013</v>
      </c>
      <c r="G5" s="26"/>
      <c r="H5" s="25">
        <f t="shared" ref="H5:H15" si="1">+CHOOSE(MONTH(E5),3,3,3,4,4,4,1,1,1,2,2,2)</f>
        <v>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x14ac:dyDescent="0.25">
      <c r="B6" s="12">
        <v>2013</v>
      </c>
      <c r="C6" s="31"/>
      <c r="D6"/>
      <c r="E6" s="23">
        <v>41153</v>
      </c>
      <c r="F6" s="24">
        <f t="shared" si="0"/>
        <v>2013</v>
      </c>
      <c r="G6" s="26"/>
      <c r="H6" s="25">
        <f t="shared" si="1"/>
        <v>1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x14ac:dyDescent="0.25">
      <c r="B7" s="14">
        <v>1</v>
      </c>
      <c r="C7" s="31">
        <v>2850375</v>
      </c>
      <c r="D7"/>
      <c r="E7" s="23">
        <v>41183</v>
      </c>
      <c r="F7" s="24">
        <f t="shared" si="0"/>
        <v>2013</v>
      </c>
      <c r="G7" s="26"/>
      <c r="H7" s="25">
        <f t="shared" si="1"/>
        <v>2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x14ac:dyDescent="0.25">
      <c r="B8" s="14">
        <v>2</v>
      </c>
      <c r="C8" s="31">
        <v>4538744</v>
      </c>
      <c r="D8"/>
      <c r="E8" s="23">
        <v>41214</v>
      </c>
      <c r="F8" s="24">
        <f t="shared" si="0"/>
        <v>2013</v>
      </c>
      <c r="G8" s="26"/>
      <c r="H8" s="25">
        <f t="shared" si="1"/>
        <v>2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x14ac:dyDescent="0.25">
      <c r="B9" s="14">
        <v>3</v>
      </c>
      <c r="C9" s="31">
        <v>1523771</v>
      </c>
      <c r="D9"/>
      <c r="E9" s="23">
        <v>41244</v>
      </c>
      <c r="F9" s="24">
        <f t="shared" si="0"/>
        <v>2013</v>
      </c>
      <c r="G9" s="26"/>
      <c r="H9" s="25">
        <f t="shared" si="1"/>
        <v>2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x14ac:dyDescent="0.25">
      <c r="B10" s="14">
        <v>4</v>
      </c>
      <c r="C10" s="31">
        <v>3547993</v>
      </c>
      <c r="D10"/>
      <c r="E10" s="23">
        <v>41275</v>
      </c>
      <c r="F10" s="24">
        <f t="shared" si="0"/>
        <v>2013</v>
      </c>
      <c r="G10" s="26"/>
      <c r="H10" s="25">
        <f t="shared" si="1"/>
        <v>3</v>
      </c>
      <c r="I10"/>
      <c r="J10"/>
      <c r="K10"/>
      <c r="L10"/>
      <c r="M10"/>
      <c r="N10"/>
      <c r="O10"/>
    </row>
    <row r="11" spans="2:29" x14ac:dyDescent="0.25">
      <c r="B11" s="12">
        <v>2014</v>
      </c>
      <c r="C11" s="31"/>
      <c r="D11"/>
      <c r="E11" s="23">
        <v>41306</v>
      </c>
      <c r="F11" s="24">
        <f t="shared" si="0"/>
        <v>2013</v>
      </c>
      <c r="G11" s="26"/>
      <c r="H11" s="25">
        <f t="shared" si="1"/>
        <v>3</v>
      </c>
      <c r="I11"/>
      <c r="J11"/>
      <c r="K11"/>
      <c r="L11"/>
      <c r="M11"/>
      <c r="N11"/>
      <c r="O11"/>
    </row>
    <row r="12" spans="2:29" x14ac:dyDescent="0.25">
      <c r="B12" s="14">
        <v>1</v>
      </c>
      <c r="C12" s="31">
        <v>2380031</v>
      </c>
      <c r="D12"/>
      <c r="E12" s="23">
        <v>41334</v>
      </c>
      <c r="F12" s="24">
        <f t="shared" si="0"/>
        <v>2013</v>
      </c>
      <c r="G12" s="26"/>
      <c r="H12" s="25">
        <f t="shared" si="1"/>
        <v>3</v>
      </c>
      <c r="I12"/>
      <c r="J12"/>
      <c r="K12"/>
      <c r="L12"/>
      <c r="M12"/>
      <c r="N12"/>
      <c r="O12"/>
    </row>
    <row r="13" spans="2:29" x14ac:dyDescent="0.25">
      <c r="B13" s="14">
        <v>2</v>
      </c>
      <c r="C13" s="31">
        <v>3566329</v>
      </c>
      <c r="D13"/>
      <c r="E13" s="23">
        <v>41365</v>
      </c>
      <c r="F13" s="24">
        <f t="shared" si="0"/>
        <v>2013</v>
      </c>
      <c r="G13" s="26"/>
      <c r="H13" s="25">
        <f t="shared" si="1"/>
        <v>4</v>
      </c>
      <c r="I13"/>
      <c r="J13"/>
      <c r="K13"/>
      <c r="L13"/>
      <c r="M13"/>
      <c r="N13"/>
      <c r="O13"/>
    </row>
    <row r="14" spans="2:29" x14ac:dyDescent="0.25">
      <c r="B14" s="14">
        <v>3</v>
      </c>
      <c r="C14" s="31">
        <v>1148861</v>
      </c>
      <c r="D14"/>
      <c r="E14" s="23">
        <v>41395</v>
      </c>
      <c r="F14" s="24">
        <f t="shared" si="0"/>
        <v>2013</v>
      </c>
      <c r="G14" s="26"/>
      <c r="H14" s="25">
        <f t="shared" si="1"/>
        <v>4</v>
      </c>
      <c r="I14"/>
      <c r="J14"/>
      <c r="K14"/>
      <c r="L14"/>
      <c r="M14"/>
      <c r="N14"/>
      <c r="O14"/>
    </row>
    <row r="15" spans="2:29" x14ac:dyDescent="0.25">
      <c r="B15" s="14">
        <v>4</v>
      </c>
      <c r="C15" s="31">
        <v>3126441</v>
      </c>
      <c r="D15"/>
      <c r="E15" s="23">
        <v>41426</v>
      </c>
      <c r="F15" s="24">
        <f t="shared" si="0"/>
        <v>2013</v>
      </c>
      <c r="G15" s="26"/>
      <c r="H15" s="25">
        <f t="shared" si="1"/>
        <v>4</v>
      </c>
      <c r="I15"/>
      <c r="J15"/>
      <c r="K15"/>
      <c r="L15"/>
      <c r="M15"/>
      <c r="N15"/>
      <c r="O15"/>
    </row>
    <row r="16" spans="2:29" x14ac:dyDescent="0.25">
      <c r="B16" s="12">
        <v>2015</v>
      </c>
      <c r="C16" s="31"/>
      <c r="D16"/>
      <c r="I16"/>
      <c r="J16"/>
      <c r="K16"/>
      <c r="L16"/>
      <c r="M16"/>
      <c r="N16"/>
      <c r="O16"/>
    </row>
    <row r="17" spans="2:15" x14ac:dyDescent="0.25">
      <c r="B17" s="14">
        <v>1</v>
      </c>
      <c r="C17" s="31">
        <v>2021263</v>
      </c>
      <c r="D17"/>
      <c r="I17"/>
      <c r="J17"/>
      <c r="K17"/>
      <c r="L17"/>
      <c r="M17"/>
      <c r="N17"/>
      <c r="O17"/>
    </row>
    <row r="18" spans="2:15" x14ac:dyDescent="0.25">
      <c r="B18" s="14">
        <v>2</v>
      </c>
      <c r="C18" s="31">
        <v>4361397</v>
      </c>
      <c r="D18"/>
      <c r="I18"/>
      <c r="J18"/>
      <c r="K18"/>
      <c r="L18"/>
      <c r="M18"/>
      <c r="N18"/>
      <c r="O18"/>
    </row>
    <row r="19" spans="2:15" x14ac:dyDescent="0.25">
      <c r="B19" s="12" t="s">
        <v>42</v>
      </c>
      <c r="C19" s="31">
        <v>32064332</v>
      </c>
      <c r="D19"/>
      <c r="I19"/>
      <c r="J19"/>
      <c r="K19"/>
      <c r="L19"/>
      <c r="M19"/>
      <c r="N19"/>
      <c r="O19"/>
    </row>
    <row r="20" spans="2:15" x14ac:dyDescent="0.25">
      <c r="D20"/>
      <c r="J20"/>
      <c r="K20"/>
      <c r="L20"/>
      <c r="M20"/>
      <c r="N20"/>
      <c r="O20"/>
    </row>
    <row r="21" spans="2:15" x14ac:dyDescent="0.25">
      <c r="B21"/>
      <c r="C21" s="18"/>
      <c r="D21"/>
      <c r="I21"/>
      <c r="J21"/>
      <c r="K21"/>
      <c r="L21"/>
      <c r="M21"/>
      <c r="N21"/>
      <c r="O21"/>
    </row>
    <row r="22" spans="2:15" x14ac:dyDescent="0.25">
      <c r="B22"/>
      <c r="C22" s="18"/>
      <c r="D22"/>
      <c r="I22"/>
      <c r="J22"/>
      <c r="K22"/>
      <c r="L22"/>
      <c r="M22"/>
      <c r="N22"/>
      <c r="O22"/>
    </row>
    <row r="23" spans="2:15" x14ac:dyDescent="0.25">
      <c r="B23"/>
      <c r="C23" s="18"/>
      <c r="D23"/>
      <c r="I23"/>
      <c r="J23"/>
      <c r="K23"/>
      <c r="L23"/>
      <c r="M23"/>
      <c r="N23"/>
      <c r="O23"/>
    </row>
    <row r="24" spans="2:15" x14ac:dyDescent="0.25">
      <c r="B24"/>
      <c r="C24" s="18"/>
      <c r="D24"/>
      <c r="I24"/>
      <c r="J24"/>
      <c r="K24"/>
      <c r="L24"/>
      <c r="M24"/>
      <c r="N24"/>
      <c r="O24"/>
    </row>
    <row r="25" spans="2:15" x14ac:dyDescent="0.25">
      <c r="B25"/>
      <c r="C25" s="18"/>
      <c r="D25"/>
      <c r="I25"/>
      <c r="J25"/>
      <c r="K25"/>
      <c r="L25"/>
      <c r="M25"/>
      <c r="N25"/>
      <c r="O25"/>
    </row>
    <row r="26" spans="2:15" x14ac:dyDescent="0.25">
      <c r="B26"/>
      <c r="C26" s="18"/>
      <c r="D26"/>
      <c r="I26"/>
      <c r="J26"/>
      <c r="K26"/>
      <c r="L26"/>
      <c r="M26"/>
      <c r="N26"/>
      <c r="O26"/>
    </row>
    <row r="27" spans="2:15" x14ac:dyDescent="0.25">
      <c r="B27"/>
      <c r="C27" s="18"/>
      <c r="D27"/>
      <c r="I27"/>
      <c r="J27"/>
      <c r="K27"/>
      <c r="L27"/>
      <c r="M27"/>
      <c r="N27"/>
      <c r="O27"/>
    </row>
    <row r="28" spans="2:15" x14ac:dyDescent="0.25">
      <c r="B28"/>
      <c r="C28" s="18"/>
      <c r="D28"/>
      <c r="I28"/>
      <c r="J28"/>
      <c r="K28"/>
      <c r="L28"/>
      <c r="M28"/>
      <c r="N28"/>
      <c r="O28"/>
    </row>
    <row r="29" spans="2:15" x14ac:dyDescent="0.25">
      <c r="B29"/>
      <c r="C29" s="18"/>
      <c r="D29"/>
      <c r="I29"/>
      <c r="J29"/>
      <c r="K29"/>
      <c r="L29"/>
      <c r="M29"/>
      <c r="N29"/>
      <c r="O29"/>
    </row>
    <row r="30" spans="2:15" x14ac:dyDescent="0.25">
      <c r="B30"/>
      <c r="C30" s="18"/>
      <c r="D30"/>
      <c r="I30"/>
      <c r="J30"/>
      <c r="K30"/>
      <c r="L30"/>
      <c r="M30"/>
      <c r="N30"/>
      <c r="O30"/>
    </row>
    <row r="31" spans="2:15" x14ac:dyDescent="0.25">
      <c r="B31"/>
      <c r="C31" s="18"/>
      <c r="D31"/>
      <c r="I31"/>
      <c r="J31"/>
      <c r="K31"/>
      <c r="L31"/>
      <c r="M31"/>
      <c r="N31"/>
      <c r="O31"/>
    </row>
    <row r="32" spans="2:15" x14ac:dyDescent="0.25">
      <c r="B32"/>
      <c r="C32" s="18"/>
      <c r="D32"/>
      <c r="I32"/>
      <c r="J32"/>
      <c r="K32"/>
      <c r="L32"/>
      <c r="M32"/>
      <c r="N32"/>
      <c r="O32"/>
    </row>
    <row r="33" spans="2:15" x14ac:dyDescent="0.25">
      <c r="B33"/>
      <c r="C33" s="18"/>
      <c r="D33"/>
      <c r="I33"/>
      <c r="J33"/>
      <c r="K33"/>
      <c r="L33"/>
      <c r="M33"/>
      <c r="N33"/>
      <c r="O33"/>
    </row>
    <row r="34" spans="2:15" x14ac:dyDescent="0.25">
      <c r="B34"/>
      <c r="C34" s="18"/>
      <c r="D34"/>
      <c r="I34"/>
      <c r="J34"/>
      <c r="K34"/>
      <c r="L34"/>
      <c r="M34"/>
      <c r="N34"/>
      <c r="O34"/>
    </row>
    <row r="35" spans="2:15" x14ac:dyDescent="0.25">
      <c r="B35"/>
      <c r="C35" s="18"/>
      <c r="D35"/>
      <c r="J35"/>
      <c r="K35"/>
      <c r="L35"/>
      <c r="M35"/>
      <c r="N35"/>
      <c r="O35"/>
    </row>
    <row r="36" spans="2:15" x14ac:dyDescent="0.25">
      <c r="B36"/>
      <c r="C36" s="18"/>
      <c r="D36"/>
      <c r="I36"/>
      <c r="J36"/>
      <c r="K36"/>
      <c r="L36"/>
      <c r="M36"/>
      <c r="N36"/>
      <c r="O36"/>
    </row>
    <row r="37" spans="2:15" x14ac:dyDescent="0.25">
      <c r="B37"/>
      <c r="C37" s="18"/>
      <c r="D37"/>
      <c r="I37"/>
      <c r="J37"/>
      <c r="K37"/>
      <c r="L37"/>
      <c r="M37"/>
      <c r="N37"/>
      <c r="O37"/>
    </row>
    <row r="38" spans="2:15" x14ac:dyDescent="0.25">
      <c r="B38"/>
      <c r="C38" s="18"/>
      <c r="D38"/>
      <c r="I38"/>
      <c r="J38"/>
      <c r="K38"/>
      <c r="L38"/>
      <c r="M38"/>
      <c r="N38"/>
      <c r="O38"/>
    </row>
    <row r="39" spans="2:15" x14ac:dyDescent="0.25">
      <c r="B39"/>
      <c r="C39" s="18"/>
      <c r="D39"/>
      <c r="I39"/>
      <c r="J39"/>
      <c r="K39"/>
      <c r="L39"/>
      <c r="M39"/>
      <c r="N39"/>
      <c r="O39"/>
    </row>
    <row r="40" spans="2:15" x14ac:dyDescent="0.25">
      <c r="B40"/>
      <c r="C40" s="18"/>
      <c r="D40"/>
      <c r="I40"/>
      <c r="J40"/>
      <c r="K40"/>
      <c r="L40"/>
      <c r="M40"/>
      <c r="N40"/>
      <c r="O40"/>
    </row>
    <row r="41" spans="2:15" x14ac:dyDescent="0.25">
      <c r="B41"/>
      <c r="C41" s="18"/>
      <c r="D41"/>
      <c r="I41"/>
      <c r="J41"/>
      <c r="K41"/>
      <c r="L41"/>
      <c r="M41"/>
      <c r="N41"/>
      <c r="O41"/>
    </row>
    <row r="42" spans="2:15" x14ac:dyDescent="0.25">
      <c r="B42"/>
      <c r="C42" s="18"/>
      <c r="D42"/>
      <c r="I42"/>
      <c r="J42"/>
      <c r="K42"/>
      <c r="L42"/>
      <c r="M42"/>
      <c r="N42"/>
      <c r="O42"/>
    </row>
    <row r="43" spans="2:15" x14ac:dyDescent="0.25">
      <c r="B43"/>
      <c r="C43" s="18"/>
      <c r="D43"/>
      <c r="I43"/>
      <c r="J43"/>
      <c r="K43"/>
      <c r="L43"/>
      <c r="M43"/>
      <c r="N43"/>
      <c r="O43"/>
    </row>
    <row r="44" spans="2:15" x14ac:dyDescent="0.25">
      <c r="B44"/>
      <c r="C44" s="18"/>
      <c r="D44"/>
      <c r="I44"/>
      <c r="J44"/>
      <c r="K44"/>
      <c r="L44"/>
      <c r="M44"/>
      <c r="N44"/>
      <c r="O44"/>
    </row>
    <row r="45" spans="2:15" x14ac:dyDescent="0.25">
      <c r="B45"/>
      <c r="C45" s="18"/>
      <c r="D45"/>
      <c r="I45"/>
      <c r="J45"/>
      <c r="K45"/>
      <c r="L45"/>
      <c r="M45"/>
      <c r="N45"/>
      <c r="O45"/>
    </row>
    <row r="46" spans="2:15" x14ac:dyDescent="0.25">
      <c r="B46"/>
      <c r="C46" s="18"/>
      <c r="D46"/>
      <c r="I46"/>
      <c r="J46"/>
      <c r="K46"/>
      <c r="L46"/>
      <c r="M46"/>
      <c r="N46"/>
      <c r="O46"/>
    </row>
    <row r="47" spans="2:15" x14ac:dyDescent="0.25">
      <c r="B47"/>
      <c r="C47" s="18"/>
      <c r="D47"/>
      <c r="I47"/>
      <c r="J47"/>
      <c r="K47"/>
      <c r="L47"/>
      <c r="M47"/>
      <c r="N47"/>
      <c r="O47"/>
    </row>
    <row r="48" spans="2:15" x14ac:dyDescent="0.25">
      <c r="B48"/>
      <c r="C48" s="18"/>
      <c r="D48"/>
      <c r="I48"/>
      <c r="J48"/>
      <c r="K48"/>
      <c r="L48"/>
      <c r="M48"/>
      <c r="N48"/>
      <c r="O48"/>
    </row>
    <row r="49" spans="2:15" x14ac:dyDescent="0.25">
      <c r="B49"/>
      <c r="C49" s="18"/>
      <c r="D49"/>
      <c r="I49"/>
      <c r="J49"/>
      <c r="K49"/>
      <c r="L49"/>
      <c r="M49"/>
      <c r="N49"/>
      <c r="O49"/>
    </row>
    <row r="50" spans="2:15" x14ac:dyDescent="0.25">
      <c r="B50"/>
      <c r="C50" s="18"/>
      <c r="D50"/>
      <c r="I50"/>
      <c r="J50"/>
      <c r="K50"/>
      <c r="L50"/>
      <c r="M50"/>
      <c r="N50"/>
      <c r="O50"/>
    </row>
    <row r="51" spans="2:15" x14ac:dyDescent="0.25">
      <c r="B51"/>
      <c r="C51" s="18"/>
      <c r="D51"/>
      <c r="I51"/>
      <c r="J51"/>
      <c r="K51"/>
      <c r="L51"/>
      <c r="M51"/>
      <c r="N51"/>
      <c r="O51"/>
    </row>
    <row r="52" spans="2:15" x14ac:dyDescent="0.25">
      <c r="B52"/>
      <c r="C52" s="18"/>
      <c r="D52"/>
      <c r="I52"/>
      <c r="J52"/>
      <c r="K52"/>
      <c r="L52"/>
      <c r="M52"/>
      <c r="N52"/>
      <c r="O52"/>
    </row>
    <row r="53" spans="2:15" x14ac:dyDescent="0.25">
      <c r="B53"/>
      <c r="C53" s="18"/>
      <c r="D53"/>
      <c r="I53"/>
      <c r="J53"/>
      <c r="K53"/>
      <c r="L53"/>
      <c r="M53"/>
      <c r="N53"/>
      <c r="O53"/>
    </row>
    <row r="54" spans="2:15" x14ac:dyDescent="0.25">
      <c r="B54"/>
      <c r="C54" s="18"/>
      <c r="D54"/>
      <c r="I54"/>
      <c r="J54"/>
      <c r="K54"/>
      <c r="L54"/>
      <c r="M54"/>
      <c r="N54"/>
      <c r="O54"/>
    </row>
    <row r="55" spans="2:15" x14ac:dyDescent="0.25">
      <c r="B55"/>
      <c r="C55" s="18"/>
      <c r="D55"/>
      <c r="I55"/>
      <c r="J55"/>
      <c r="K55"/>
      <c r="L55"/>
      <c r="M55"/>
      <c r="N55"/>
      <c r="O55"/>
    </row>
    <row r="56" spans="2:15" x14ac:dyDescent="0.25">
      <c r="B56"/>
      <c r="C56" s="18"/>
      <c r="D56"/>
      <c r="I56"/>
      <c r="J56"/>
      <c r="K56"/>
      <c r="L56"/>
      <c r="M56"/>
      <c r="N56"/>
      <c r="O56"/>
    </row>
    <row r="57" spans="2:15" x14ac:dyDescent="0.25">
      <c r="B57"/>
      <c r="C57" s="18"/>
      <c r="D57"/>
      <c r="I57"/>
      <c r="J57"/>
      <c r="K57"/>
      <c r="L57"/>
      <c r="M57"/>
      <c r="N57"/>
      <c r="O57"/>
    </row>
    <row r="58" spans="2:15" x14ac:dyDescent="0.25">
      <c r="B58"/>
      <c r="C58" s="18"/>
      <c r="D58"/>
      <c r="I58"/>
      <c r="J58"/>
      <c r="K58"/>
      <c r="L58"/>
      <c r="M58"/>
      <c r="N58"/>
      <c r="O58"/>
    </row>
    <row r="59" spans="2:15" x14ac:dyDescent="0.25">
      <c r="B59"/>
      <c r="C59" s="18"/>
      <c r="D59"/>
      <c r="I59"/>
      <c r="J59"/>
      <c r="K59"/>
      <c r="L59"/>
      <c r="M59"/>
      <c r="N59"/>
      <c r="O59"/>
    </row>
    <row r="60" spans="2:15" x14ac:dyDescent="0.25">
      <c r="B60"/>
      <c r="C60" s="18"/>
      <c r="D60"/>
      <c r="I60"/>
      <c r="J60"/>
      <c r="K60"/>
      <c r="L60"/>
      <c r="M60"/>
      <c r="N60"/>
      <c r="O60"/>
    </row>
    <row r="61" spans="2:15" x14ac:dyDescent="0.25">
      <c r="B61"/>
      <c r="C61" s="18"/>
      <c r="D61"/>
      <c r="I61"/>
      <c r="J61"/>
      <c r="K61"/>
      <c r="L61"/>
      <c r="M61"/>
      <c r="N61"/>
      <c r="O61"/>
    </row>
    <row r="62" spans="2:15" x14ac:dyDescent="0.25">
      <c r="B62"/>
      <c r="C62" s="18"/>
      <c r="D62"/>
      <c r="I62"/>
      <c r="J62"/>
      <c r="K62"/>
      <c r="L62"/>
      <c r="M62"/>
      <c r="N62"/>
      <c r="O62"/>
    </row>
    <row r="63" spans="2:15" x14ac:dyDescent="0.25">
      <c r="B63"/>
      <c r="C63" s="18"/>
      <c r="D63"/>
      <c r="I63"/>
      <c r="J63"/>
      <c r="K63"/>
      <c r="L63"/>
      <c r="M63"/>
      <c r="N63"/>
      <c r="O63"/>
    </row>
    <row r="64" spans="2:15" x14ac:dyDescent="0.25">
      <c r="B64"/>
      <c r="C64" s="18"/>
      <c r="D64"/>
      <c r="I64"/>
      <c r="J64"/>
      <c r="K64"/>
      <c r="L64"/>
      <c r="M64"/>
      <c r="N64"/>
      <c r="O64"/>
    </row>
    <row r="65" spans="2:15" x14ac:dyDescent="0.25">
      <c r="B65"/>
      <c r="C65" s="18"/>
      <c r="D65"/>
      <c r="I65"/>
      <c r="J65"/>
      <c r="K65"/>
      <c r="L65"/>
      <c r="M65"/>
      <c r="N65"/>
      <c r="O65"/>
    </row>
    <row r="66" spans="2:15" x14ac:dyDescent="0.25">
      <c r="B66"/>
      <c r="C66" s="18"/>
      <c r="D66"/>
      <c r="I66"/>
      <c r="J66"/>
      <c r="K66"/>
      <c r="L66"/>
      <c r="M66"/>
      <c r="N66"/>
      <c r="O66"/>
    </row>
    <row r="67" spans="2:15" x14ac:dyDescent="0.25">
      <c r="B67"/>
      <c r="C67" s="18"/>
      <c r="D67"/>
      <c r="I67"/>
      <c r="J67"/>
      <c r="K67"/>
      <c r="L67"/>
      <c r="M67"/>
      <c r="N67"/>
      <c r="O67"/>
    </row>
    <row r="68" spans="2:15" x14ac:dyDescent="0.25">
      <c r="B68"/>
      <c r="C68" s="18"/>
      <c r="D68"/>
      <c r="I68"/>
      <c r="J68"/>
      <c r="K68"/>
      <c r="L68"/>
      <c r="M68"/>
      <c r="N68"/>
      <c r="O68"/>
    </row>
    <row r="69" spans="2:15" x14ac:dyDescent="0.25">
      <c r="B69"/>
      <c r="C69" s="18"/>
      <c r="D69"/>
      <c r="I69"/>
      <c r="J69"/>
      <c r="K69"/>
      <c r="L69"/>
      <c r="M69"/>
      <c r="N69"/>
      <c r="O69"/>
    </row>
    <row r="70" spans="2:15" x14ac:dyDescent="0.25">
      <c r="B70"/>
      <c r="C70" s="18"/>
      <c r="D70"/>
      <c r="I70"/>
      <c r="J70"/>
      <c r="K70"/>
      <c r="L70"/>
      <c r="M70"/>
      <c r="N70"/>
      <c r="O70"/>
    </row>
    <row r="71" spans="2:15" x14ac:dyDescent="0.25">
      <c r="B71"/>
      <c r="C71" s="18"/>
      <c r="D71"/>
      <c r="I71"/>
      <c r="J71"/>
      <c r="K71"/>
      <c r="L71"/>
      <c r="M71"/>
      <c r="N71"/>
      <c r="O71"/>
    </row>
    <row r="72" spans="2:15" x14ac:dyDescent="0.25">
      <c r="B72"/>
      <c r="C72" s="18"/>
      <c r="D72"/>
      <c r="I72"/>
      <c r="J72"/>
      <c r="K72"/>
      <c r="L72"/>
      <c r="M72"/>
      <c r="N72"/>
      <c r="O72"/>
    </row>
    <row r="73" spans="2:15" x14ac:dyDescent="0.25">
      <c r="B73"/>
      <c r="C73" s="18"/>
      <c r="D73"/>
      <c r="I73"/>
      <c r="J73"/>
      <c r="K73"/>
      <c r="L73"/>
      <c r="M73"/>
      <c r="N73"/>
      <c r="O73"/>
    </row>
    <row r="74" spans="2:15" x14ac:dyDescent="0.25">
      <c r="B74"/>
      <c r="C74" s="18"/>
      <c r="D74"/>
      <c r="I74"/>
      <c r="J74"/>
      <c r="K74"/>
      <c r="L74"/>
      <c r="M74"/>
      <c r="N74"/>
      <c r="O74"/>
    </row>
    <row r="75" spans="2:15" x14ac:dyDescent="0.25">
      <c r="B75"/>
      <c r="C75" s="18"/>
      <c r="D75"/>
      <c r="I75"/>
      <c r="J75"/>
      <c r="K75"/>
      <c r="L75"/>
      <c r="M75"/>
      <c r="N75"/>
      <c r="O75"/>
    </row>
    <row r="76" spans="2:15" x14ac:dyDescent="0.25">
      <c r="B76"/>
      <c r="C76" s="18"/>
      <c r="D76"/>
      <c r="I76"/>
      <c r="J76"/>
      <c r="K76"/>
      <c r="L76"/>
      <c r="M76"/>
      <c r="N76"/>
      <c r="O76"/>
    </row>
    <row r="77" spans="2:15" x14ac:dyDescent="0.25">
      <c r="B77"/>
      <c r="C77" s="18"/>
      <c r="D77"/>
      <c r="I77"/>
      <c r="J77"/>
      <c r="K77"/>
      <c r="L77"/>
      <c r="M77"/>
      <c r="N77"/>
      <c r="O77"/>
    </row>
    <row r="78" spans="2:15" x14ac:dyDescent="0.25">
      <c r="B78"/>
      <c r="C78" s="18"/>
      <c r="D78"/>
      <c r="I78"/>
      <c r="J78"/>
      <c r="K78"/>
      <c r="L78"/>
      <c r="M78"/>
      <c r="N78"/>
      <c r="O78"/>
    </row>
    <row r="79" spans="2:15" x14ac:dyDescent="0.25">
      <c r="B79"/>
      <c r="C79" s="18"/>
      <c r="D79"/>
      <c r="I79"/>
      <c r="J79"/>
      <c r="K79"/>
      <c r="L79"/>
      <c r="M79"/>
      <c r="N79"/>
      <c r="O79"/>
    </row>
    <row r="80" spans="2:15" x14ac:dyDescent="0.25">
      <c r="B80"/>
      <c r="C80" s="18"/>
      <c r="D80"/>
      <c r="I80"/>
      <c r="J80"/>
      <c r="K80"/>
      <c r="L80"/>
      <c r="M80"/>
      <c r="N80"/>
      <c r="O80"/>
    </row>
    <row r="81" spans="2:15" x14ac:dyDescent="0.25">
      <c r="B81"/>
      <c r="C81" s="18"/>
      <c r="D81"/>
      <c r="I81"/>
      <c r="J81"/>
      <c r="K81"/>
      <c r="L81"/>
      <c r="M81"/>
      <c r="N81"/>
      <c r="O81"/>
    </row>
    <row r="82" spans="2:15" x14ac:dyDescent="0.25">
      <c r="B82"/>
      <c r="C82" s="18"/>
      <c r="D82"/>
      <c r="I82"/>
      <c r="J82"/>
      <c r="K82"/>
      <c r="L82"/>
      <c r="M82"/>
      <c r="N82"/>
      <c r="O82"/>
    </row>
    <row r="83" spans="2:15" x14ac:dyDescent="0.25">
      <c r="B83"/>
      <c r="C83" s="18"/>
      <c r="D83"/>
      <c r="I83"/>
      <c r="J83"/>
      <c r="K83"/>
      <c r="L83"/>
      <c r="M83"/>
      <c r="N83"/>
      <c r="O83"/>
    </row>
    <row r="84" spans="2:15" x14ac:dyDescent="0.25">
      <c r="B84"/>
      <c r="C84" s="18"/>
      <c r="D84"/>
      <c r="I84"/>
      <c r="J84"/>
      <c r="K84"/>
      <c r="L84"/>
      <c r="M84"/>
      <c r="N84"/>
      <c r="O84"/>
    </row>
    <row r="85" spans="2:15" x14ac:dyDescent="0.25">
      <c r="B85"/>
      <c r="C85" s="18"/>
      <c r="D85"/>
      <c r="I85"/>
      <c r="J85"/>
      <c r="K85"/>
      <c r="L85"/>
      <c r="M85"/>
      <c r="N85"/>
      <c r="O85"/>
    </row>
    <row r="86" spans="2:15" x14ac:dyDescent="0.25">
      <c r="B86"/>
      <c r="C86" s="18"/>
      <c r="D86"/>
      <c r="I86"/>
      <c r="J86"/>
      <c r="K86"/>
      <c r="L86"/>
      <c r="M86"/>
      <c r="N86"/>
      <c r="O86"/>
    </row>
    <row r="87" spans="2:15" x14ac:dyDescent="0.25">
      <c r="B87"/>
      <c r="C87" s="18"/>
      <c r="D87"/>
      <c r="I87"/>
      <c r="J87"/>
      <c r="K87"/>
      <c r="L87"/>
      <c r="M87"/>
      <c r="N87"/>
      <c r="O87"/>
    </row>
    <row r="88" spans="2:15" x14ac:dyDescent="0.25">
      <c r="B88"/>
      <c r="C88" s="18"/>
      <c r="D88"/>
      <c r="I88"/>
      <c r="J88"/>
      <c r="K88"/>
      <c r="L88"/>
      <c r="M88"/>
      <c r="N88"/>
      <c r="O88"/>
    </row>
    <row r="89" spans="2:15" x14ac:dyDescent="0.25">
      <c r="B89"/>
      <c r="C89" s="18"/>
      <c r="D89"/>
      <c r="I89"/>
      <c r="J89"/>
      <c r="K89"/>
      <c r="L89"/>
      <c r="M89"/>
      <c r="N89"/>
      <c r="O89"/>
    </row>
    <row r="90" spans="2:15" x14ac:dyDescent="0.25">
      <c r="B90"/>
      <c r="C90" s="18"/>
      <c r="D90"/>
      <c r="I90"/>
      <c r="J90"/>
      <c r="K90"/>
      <c r="L90"/>
      <c r="M90"/>
      <c r="N90"/>
      <c r="O90"/>
    </row>
    <row r="91" spans="2:15" x14ac:dyDescent="0.25">
      <c r="B91"/>
      <c r="C91" s="18"/>
      <c r="D91"/>
      <c r="I91"/>
      <c r="J91"/>
      <c r="K91"/>
      <c r="L91"/>
      <c r="M91"/>
      <c r="N91"/>
      <c r="O91"/>
    </row>
    <row r="92" spans="2:15" x14ac:dyDescent="0.25">
      <c r="B92"/>
      <c r="C92" s="18"/>
      <c r="D92"/>
      <c r="I92"/>
      <c r="J92"/>
      <c r="K92"/>
      <c r="L92"/>
      <c r="M92"/>
      <c r="N92"/>
      <c r="O92"/>
    </row>
    <row r="93" spans="2:15" x14ac:dyDescent="0.25">
      <c r="B93"/>
      <c r="C93" s="18"/>
      <c r="D93"/>
      <c r="I93"/>
      <c r="J93"/>
      <c r="K93"/>
      <c r="L93"/>
      <c r="M93"/>
      <c r="N93"/>
      <c r="O93"/>
    </row>
    <row r="94" spans="2:15" x14ac:dyDescent="0.25">
      <c r="B94"/>
      <c r="C94" s="18"/>
      <c r="D94"/>
      <c r="I94"/>
      <c r="J94"/>
      <c r="K94"/>
      <c r="L94"/>
      <c r="M94"/>
      <c r="N94"/>
      <c r="O94"/>
    </row>
    <row r="95" spans="2:15" x14ac:dyDescent="0.25">
      <c r="B95"/>
      <c r="C95" s="18"/>
      <c r="D95"/>
      <c r="I95"/>
      <c r="J95"/>
      <c r="K95"/>
      <c r="L95"/>
      <c r="M95"/>
      <c r="N95"/>
      <c r="O95"/>
    </row>
    <row r="96" spans="2:15" x14ac:dyDescent="0.25">
      <c r="B96"/>
      <c r="C96" s="18"/>
      <c r="D96"/>
      <c r="I96"/>
      <c r="J96"/>
      <c r="K96"/>
      <c r="L96"/>
      <c r="M96"/>
      <c r="N96"/>
      <c r="O96"/>
    </row>
    <row r="97" spans="2:15" x14ac:dyDescent="0.25">
      <c r="B97"/>
      <c r="C97" s="18"/>
      <c r="D97"/>
      <c r="I97"/>
      <c r="J97"/>
      <c r="K97"/>
      <c r="L97"/>
      <c r="M97"/>
      <c r="N97"/>
      <c r="O97"/>
    </row>
    <row r="98" spans="2:15" x14ac:dyDescent="0.25">
      <c r="B98"/>
      <c r="C98" s="18"/>
      <c r="D98"/>
      <c r="I98"/>
      <c r="J98"/>
      <c r="K98"/>
      <c r="L98"/>
      <c r="M98"/>
      <c r="N98"/>
      <c r="O98"/>
    </row>
    <row r="99" spans="2:15" x14ac:dyDescent="0.25">
      <c r="B99"/>
      <c r="C99" s="18"/>
      <c r="D99"/>
      <c r="I99"/>
      <c r="J99"/>
      <c r="K99"/>
      <c r="L99"/>
      <c r="M99"/>
      <c r="N99"/>
      <c r="O99"/>
    </row>
    <row r="100" spans="2:15" x14ac:dyDescent="0.25">
      <c r="B100"/>
      <c r="C100" s="18"/>
      <c r="D100"/>
      <c r="I100"/>
      <c r="J100"/>
      <c r="K100"/>
      <c r="L100"/>
      <c r="M100"/>
      <c r="N100"/>
      <c r="O100"/>
    </row>
    <row r="101" spans="2:15" x14ac:dyDescent="0.25">
      <c r="B101"/>
      <c r="C101" s="18"/>
      <c r="D101"/>
      <c r="I101"/>
      <c r="J101"/>
      <c r="K101"/>
      <c r="L101"/>
      <c r="M101"/>
      <c r="N101"/>
      <c r="O101"/>
    </row>
    <row r="102" spans="2:15" x14ac:dyDescent="0.25">
      <c r="B102"/>
      <c r="C102" s="18"/>
      <c r="D102"/>
      <c r="I102"/>
      <c r="J102"/>
      <c r="K102"/>
      <c r="L102"/>
      <c r="M102"/>
      <c r="N102"/>
      <c r="O102"/>
    </row>
    <row r="103" spans="2:15" x14ac:dyDescent="0.25">
      <c r="B103"/>
      <c r="C103" s="18"/>
      <c r="D103"/>
      <c r="I103"/>
      <c r="J103"/>
      <c r="K103"/>
      <c r="L103"/>
      <c r="M103"/>
      <c r="N103"/>
      <c r="O103"/>
    </row>
    <row r="104" spans="2:15" x14ac:dyDescent="0.25">
      <c r="B104"/>
      <c r="C104" s="18"/>
      <c r="D104"/>
      <c r="I104"/>
      <c r="J104"/>
      <c r="K104"/>
      <c r="L104"/>
      <c r="M104"/>
      <c r="N104"/>
      <c r="O104"/>
    </row>
    <row r="105" spans="2:15" x14ac:dyDescent="0.25">
      <c r="B105"/>
      <c r="C105" s="18"/>
      <c r="D105"/>
      <c r="I105"/>
      <c r="J105"/>
      <c r="K105"/>
      <c r="L105"/>
      <c r="M105"/>
      <c r="N105"/>
      <c r="O105"/>
    </row>
    <row r="106" spans="2:15" x14ac:dyDescent="0.25">
      <c r="B106"/>
      <c r="C106" s="18"/>
      <c r="D106"/>
      <c r="I106"/>
      <c r="J106"/>
      <c r="K106"/>
      <c r="L106"/>
      <c r="M106"/>
      <c r="N106"/>
      <c r="O106"/>
    </row>
    <row r="107" spans="2:15" x14ac:dyDescent="0.25">
      <c r="B107"/>
      <c r="C107" s="18"/>
      <c r="D107"/>
      <c r="I107"/>
      <c r="J107"/>
      <c r="K107"/>
      <c r="L107"/>
      <c r="M107"/>
      <c r="N107"/>
      <c r="O107"/>
    </row>
    <row r="108" spans="2:15" x14ac:dyDescent="0.25">
      <c r="B108"/>
      <c r="C108" s="18"/>
      <c r="D108"/>
      <c r="I108"/>
      <c r="J108"/>
      <c r="K108"/>
      <c r="L108"/>
      <c r="M108"/>
      <c r="N108"/>
      <c r="O108"/>
    </row>
    <row r="109" spans="2:15" x14ac:dyDescent="0.25">
      <c r="B109"/>
      <c r="C109" s="18"/>
      <c r="D109"/>
      <c r="I109"/>
      <c r="J109"/>
      <c r="K109"/>
      <c r="L109"/>
      <c r="M109"/>
      <c r="N109"/>
      <c r="O109"/>
    </row>
    <row r="110" spans="2:15" x14ac:dyDescent="0.25">
      <c r="B110"/>
      <c r="C110" s="18"/>
      <c r="D110"/>
      <c r="I110"/>
      <c r="J110"/>
      <c r="K110"/>
      <c r="L110"/>
      <c r="M110"/>
      <c r="N110"/>
      <c r="O110"/>
    </row>
    <row r="111" spans="2:15" x14ac:dyDescent="0.25">
      <c r="B111"/>
      <c r="C111" s="18"/>
      <c r="D111"/>
      <c r="I111"/>
      <c r="J111"/>
      <c r="K111"/>
      <c r="L111"/>
      <c r="M111"/>
      <c r="N111"/>
      <c r="O111"/>
    </row>
    <row r="112" spans="2:15" x14ac:dyDescent="0.25">
      <c r="B112"/>
      <c r="C112" s="18"/>
      <c r="D112"/>
      <c r="I112"/>
      <c r="J112"/>
      <c r="K112"/>
      <c r="L112"/>
      <c r="M112"/>
      <c r="N112"/>
      <c r="O112"/>
    </row>
    <row r="113" spans="2:15" x14ac:dyDescent="0.25">
      <c r="B113"/>
      <c r="C113" s="18"/>
      <c r="D113"/>
      <c r="I113"/>
      <c r="J113"/>
      <c r="K113"/>
      <c r="L113"/>
      <c r="M113"/>
      <c r="N113"/>
      <c r="O113"/>
    </row>
    <row r="114" spans="2:15" x14ac:dyDescent="0.25">
      <c r="B114"/>
      <c r="C114" s="18"/>
      <c r="D114"/>
      <c r="I114"/>
      <c r="J114"/>
      <c r="K114"/>
      <c r="L114"/>
      <c r="M114"/>
      <c r="N114"/>
      <c r="O114"/>
    </row>
    <row r="115" spans="2:15" x14ac:dyDescent="0.25">
      <c r="B115"/>
      <c r="C115" s="18"/>
      <c r="D115"/>
      <c r="I115"/>
      <c r="J115"/>
      <c r="K115"/>
      <c r="L115"/>
      <c r="M115"/>
      <c r="N115"/>
      <c r="O115"/>
    </row>
    <row r="116" spans="2:15" x14ac:dyDescent="0.25">
      <c r="B116"/>
      <c r="C116" s="18"/>
      <c r="D116"/>
      <c r="I116"/>
      <c r="J116"/>
      <c r="K116"/>
      <c r="L116"/>
      <c r="M116"/>
      <c r="N116"/>
      <c r="O116"/>
    </row>
    <row r="117" spans="2:15" x14ac:dyDescent="0.25">
      <c r="B117"/>
      <c r="C117" s="18"/>
      <c r="D117"/>
      <c r="I117"/>
      <c r="J117"/>
      <c r="K117"/>
      <c r="L117"/>
      <c r="M117"/>
      <c r="N117"/>
      <c r="O117"/>
    </row>
    <row r="118" spans="2:15" x14ac:dyDescent="0.25">
      <c r="B118"/>
      <c r="C118" s="18"/>
      <c r="D118"/>
      <c r="I118"/>
      <c r="J118"/>
      <c r="K118"/>
      <c r="L118"/>
      <c r="M118"/>
      <c r="N118"/>
      <c r="O118"/>
    </row>
    <row r="119" spans="2:15" x14ac:dyDescent="0.25">
      <c r="B119"/>
      <c r="C119" s="18"/>
      <c r="D119"/>
      <c r="E119"/>
      <c r="F119" s="13"/>
      <c r="G119"/>
      <c r="H119" s="18"/>
      <c r="I119"/>
      <c r="J119"/>
      <c r="K119"/>
      <c r="L119"/>
      <c r="M119"/>
      <c r="N119"/>
      <c r="O119"/>
    </row>
    <row r="120" spans="2:15" x14ac:dyDescent="0.25">
      <c r="B120"/>
      <c r="C120" s="18"/>
      <c r="D120"/>
      <c r="E120"/>
      <c r="F120" s="13"/>
      <c r="G120"/>
      <c r="H120" s="18"/>
      <c r="I120"/>
      <c r="J120"/>
      <c r="K120"/>
      <c r="L120"/>
      <c r="M120"/>
      <c r="N120"/>
      <c r="O120"/>
    </row>
    <row r="121" spans="2:15" x14ac:dyDescent="0.25">
      <c r="B121"/>
      <c r="C121" s="18"/>
      <c r="D121"/>
      <c r="E121"/>
      <c r="F121" s="13"/>
      <c r="G121"/>
      <c r="H121" s="18"/>
      <c r="I121"/>
      <c r="J121"/>
      <c r="K121"/>
      <c r="L121"/>
      <c r="M121"/>
      <c r="N121"/>
      <c r="O121"/>
    </row>
    <row r="122" spans="2:15" x14ac:dyDescent="0.25">
      <c r="B122"/>
      <c r="C122" s="18"/>
      <c r="D122"/>
      <c r="E122"/>
      <c r="F122" s="13"/>
      <c r="G122"/>
      <c r="H122" s="18"/>
      <c r="I122"/>
      <c r="J122"/>
      <c r="K122"/>
      <c r="L122"/>
      <c r="M122"/>
      <c r="N122"/>
      <c r="O122"/>
    </row>
    <row r="123" spans="2:15" x14ac:dyDescent="0.25">
      <c r="B123"/>
      <c r="C123" s="18"/>
      <c r="D123"/>
      <c r="E123"/>
      <c r="F123" s="13"/>
      <c r="G123"/>
      <c r="H123" s="18"/>
      <c r="I123"/>
      <c r="J123"/>
      <c r="K123"/>
      <c r="L123"/>
      <c r="M123"/>
      <c r="N123"/>
      <c r="O123"/>
    </row>
    <row r="124" spans="2:15" x14ac:dyDescent="0.25">
      <c r="B124"/>
      <c r="C124" s="18"/>
      <c r="D124"/>
      <c r="E124"/>
      <c r="F124" s="13"/>
      <c r="G124"/>
      <c r="H124" s="18"/>
      <c r="I124"/>
      <c r="J124"/>
      <c r="K124"/>
      <c r="L124"/>
      <c r="M124"/>
      <c r="N124"/>
      <c r="O124"/>
    </row>
    <row r="125" spans="2:15" x14ac:dyDescent="0.25">
      <c r="B125"/>
      <c r="C125" s="18"/>
      <c r="D125"/>
      <c r="E125"/>
      <c r="F125" s="13"/>
      <c r="G125"/>
      <c r="H125" s="18"/>
      <c r="I125"/>
      <c r="J125"/>
      <c r="K125"/>
      <c r="L125"/>
      <c r="M125"/>
      <c r="N125"/>
      <c r="O125"/>
    </row>
    <row r="126" spans="2:15" x14ac:dyDescent="0.25">
      <c r="B126"/>
      <c r="C126" s="18"/>
      <c r="D126"/>
      <c r="E126"/>
      <c r="F126" s="13"/>
      <c r="G126"/>
      <c r="H126" s="18"/>
      <c r="I126"/>
      <c r="J126"/>
      <c r="K126"/>
      <c r="L126"/>
      <c r="M126"/>
      <c r="N126"/>
      <c r="O126"/>
    </row>
    <row r="127" spans="2:15" x14ac:dyDescent="0.25">
      <c r="B127"/>
      <c r="C127" s="18"/>
      <c r="D127"/>
      <c r="E127"/>
      <c r="F127" s="13"/>
      <c r="G127"/>
      <c r="H127" s="18"/>
      <c r="I127"/>
      <c r="J127"/>
      <c r="K127"/>
      <c r="L127"/>
      <c r="M127"/>
      <c r="N127"/>
      <c r="O127"/>
    </row>
    <row r="128" spans="2:15" x14ac:dyDescent="0.25">
      <c r="B128"/>
      <c r="C128" s="18"/>
      <c r="D128"/>
      <c r="E128"/>
      <c r="F128" s="13"/>
      <c r="G128"/>
      <c r="H128" s="18"/>
      <c r="I128"/>
      <c r="J128"/>
      <c r="K128"/>
      <c r="L128"/>
      <c r="M128"/>
      <c r="N128"/>
      <c r="O128"/>
    </row>
    <row r="129" spans="2:15" x14ac:dyDescent="0.25">
      <c r="B129"/>
      <c r="C129" s="18"/>
      <c r="D129"/>
      <c r="E129"/>
      <c r="F129" s="13"/>
      <c r="G129"/>
      <c r="H129" s="18"/>
      <c r="I129"/>
      <c r="J129"/>
      <c r="K129"/>
      <c r="L129"/>
      <c r="M129"/>
      <c r="N129"/>
      <c r="O129"/>
    </row>
    <row r="130" spans="2:15" x14ac:dyDescent="0.25">
      <c r="B130"/>
      <c r="C130" s="18"/>
      <c r="D130"/>
      <c r="E130"/>
      <c r="F130" s="13"/>
      <c r="G130"/>
      <c r="H130" s="18"/>
      <c r="I130"/>
      <c r="J130"/>
      <c r="K130"/>
      <c r="L130"/>
      <c r="M130"/>
      <c r="N130"/>
      <c r="O130"/>
    </row>
    <row r="131" spans="2:15" x14ac:dyDescent="0.25">
      <c r="B131"/>
      <c r="C131" s="18"/>
      <c r="D131"/>
      <c r="E131"/>
      <c r="F131" s="13"/>
      <c r="G131"/>
      <c r="H131" s="18"/>
      <c r="I131"/>
      <c r="J131"/>
      <c r="K131"/>
      <c r="L131"/>
      <c r="M131"/>
      <c r="N131"/>
      <c r="O131"/>
    </row>
    <row r="132" spans="2:15" x14ac:dyDescent="0.25">
      <c r="B132"/>
      <c r="C132" s="18"/>
      <c r="D132"/>
      <c r="E132"/>
      <c r="F132" s="13"/>
      <c r="G132"/>
      <c r="H132" s="18"/>
      <c r="I132"/>
      <c r="J132"/>
      <c r="K132"/>
      <c r="L132"/>
      <c r="M132"/>
      <c r="N132"/>
      <c r="O132"/>
    </row>
    <row r="133" spans="2:15" x14ac:dyDescent="0.25">
      <c r="B133"/>
      <c r="C133" s="18"/>
      <c r="D133"/>
      <c r="E133"/>
      <c r="F133" s="13"/>
      <c r="G133"/>
      <c r="H133" s="18"/>
      <c r="I133"/>
      <c r="J133"/>
      <c r="K133"/>
      <c r="L133"/>
      <c r="M133"/>
      <c r="N133"/>
      <c r="O133"/>
    </row>
    <row r="134" spans="2:15" x14ac:dyDescent="0.25">
      <c r="B134"/>
      <c r="C134" s="18"/>
      <c r="D134"/>
      <c r="E134"/>
      <c r="F134" s="13"/>
      <c r="G134"/>
      <c r="H134" s="18"/>
      <c r="I134"/>
      <c r="J134"/>
      <c r="K134"/>
      <c r="L134"/>
      <c r="M134"/>
      <c r="N134"/>
      <c r="O134"/>
    </row>
    <row r="135" spans="2:15" x14ac:dyDescent="0.25">
      <c r="B135"/>
      <c r="C135" s="18"/>
      <c r="D135"/>
      <c r="E135"/>
      <c r="F135" s="13"/>
      <c r="G135"/>
      <c r="H135" s="18"/>
      <c r="I135"/>
      <c r="J135"/>
      <c r="K135"/>
      <c r="L135"/>
      <c r="M135"/>
      <c r="N135"/>
      <c r="O135"/>
    </row>
    <row r="136" spans="2:15" x14ac:dyDescent="0.25">
      <c r="B136"/>
      <c r="C136" s="18"/>
      <c r="D136"/>
      <c r="E136"/>
      <c r="F136" s="13"/>
      <c r="G136"/>
      <c r="H136" s="18"/>
      <c r="I136"/>
      <c r="J136"/>
      <c r="K136"/>
      <c r="L136"/>
      <c r="M136"/>
      <c r="N136"/>
      <c r="O136"/>
    </row>
    <row r="137" spans="2:15" x14ac:dyDescent="0.25">
      <c r="B137"/>
      <c r="C137" s="18"/>
      <c r="D137"/>
      <c r="E137"/>
      <c r="F137" s="13"/>
      <c r="G137"/>
      <c r="H137" s="18"/>
      <c r="I137"/>
      <c r="J137"/>
      <c r="K137"/>
      <c r="L137"/>
      <c r="M137"/>
      <c r="N137"/>
      <c r="O137"/>
    </row>
    <row r="138" spans="2:15" x14ac:dyDescent="0.25">
      <c r="B138"/>
      <c r="C138" s="18"/>
      <c r="D138"/>
      <c r="E138"/>
      <c r="F138" s="13"/>
      <c r="G138"/>
      <c r="H138" s="18"/>
      <c r="I138"/>
      <c r="J138"/>
      <c r="K138"/>
      <c r="L138"/>
      <c r="M138"/>
      <c r="N138"/>
      <c r="O138"/>
    </row>
    <row r="139" spans="2:15" x14ac:dyDescent="0.25">
      <c r="B139"/>
      <c r="C139" s="18"/>
      <c r="D139"/>
      <c r="E139"/>
      <c r="F139" s="13"/>
      <c r="G139"/>
      <c r="H139" s="18"/>
      <c r="I139"/>
      <c r="J139"/>
      <c r="K139"/>
      <c r="L139"/>
      <c r="M139"/>
      <c r="N139"/>
      <c r="O139"/>
    </row>
    <row r="140" spans="2:15" x14ac:dyDescent="0.25">
      <c r="B140"/>
      <c r="C140" s="18"/>
      <c r="D140"/>
      <c r="E140"/>
      <c r="F140" s="13"/>
      <c r="G140"/>
      <c r="H140" s="18"/>
      <c r="I140"/>
      <c r="J140"/>
      <c r="K140"/>
      <c r="L140"/>
      <c r="M140"/>
      <c r="N140"/>
      <c r="O140"/>
    </row>
    <row r="141" spans="2:15" x14ac:dyDescent="0.25">
      <c r="B141"/>
      <c r="C141" s="18"/>
      <c r="D141"/>
      <c r="E141"/>
      <c r="F141" s="13"/>
      <c r="G141"/>
      <c r="H141" s="18"/>
      <c r="I141"/>
      <c r="J141"/>
      <c r="K141"/>
      <c r="L141"/>
      <c r="M141"/>
      <c r="N141"/>
      <c r="O141"/>
    </row>
    <row r="142" spans="2:15" x14ac:dyDescent="0.25">
      <c r="B142"/>
      <c r="C142" s="18"/>
      <c r="D142"/>
      <c r="E142"/>
      <c r="F142" s="13"/>
      <c r="G142"/>
      <c r="H142" s="18"/>
      <c r="I142"/>
      <c r="J142"/>
      <c r="K142"/>
      <c r="L142"/>
      <c r="M142"/>
      <c r="N142"/>
      <c r="O142"/>
    </row>
    <row r="143" spans="2:15" x14ac:dyDescent="0.25">
      <c r="B143"/>
      <c r="C143" s="18"/>
      <c r="D143"/>
      <c r="E143"/>
      <c r="F143" s="13"/>
      <c r="G143"/>
      <c r="H143" s="18"/>
      <c r="I143"/>
      <c r="J143"/>
      <c r="K143"/>
      <c r="L143"/>
      <c r="M143"/>
      <c r="N143"/>
      <c r="O143"/>
    </row>
    <row r="144" spans="2:15" x14ac:dyDescent="0.25">
      <c r="B144"/>
      <c r="C144" s="18"/>
      <c r="D144"/>
      <c r="E144"/>
      <c r="F144" s="13"/>
      <c r="G144"/>
      <c r="H144" s="18"/>
      <c r="I144"/>
      <c r="J144"/>
      <c r="K144"/>
      <c r="L144"/>
      <c r="M144"/>
      <c r="N144"/>
      <c r="O144"/>
    </row>
    <row r="145" spans="2:15" x14ac:dyDescent="0.25">
      <c r="B145"/>
      <c r="C145" s="18"/>
      <c r="D145"/>
      <c r="E145"/>
      <c r="F145" s="13"/>
      <c r="G145"/>
      <c r="H145" s="18"/>
      <c r="I145"/>
      <c r="J145"/>
      <c r="K145"/>
      <c r="L145"/>
      <c r="M145"/>
      <c r="N145"/>
      <c r="O145"/>
    </row>
    <row r="146" spans="2:15" x14ac:dyDescent="0.25">
      <c r="B146"/>
      <c r="C146" s="18"/>
      <c r="D146"/>
      <c r="E146"/>
      <c r="F146" s="13"/>
      <c r="G146"/>
      <c r="H146" s="18"/>
      <c r="I146"/>
      <c r="J146"/>
      <c r="K146"/>
      <c r="L146"/>
      <c r="M146"/>
      <c r="N146"/>
      <c r="O146"/>
    </row>
    <row r="147" spans="2:15" x14ac:dyDescent="0.25">
      <c r="B147"/>
      <c r="C147" s="18"/>
      <c r="D147"/>
      <c r="E147"/>
      <c r="F147" s="13"/>
      <c r="G147"/>
      <c r="H147" s="18"/>
      <c r="I147"/>
      <c r="J147"/>
      <c r="K147"/>
      <c r="L147"/>
      <c r="M147"/>
      <c r="N147"/>
      <c r="O147"/>
    </row>
    <row r="148" spans="2:15" x14ac:dyDescent="0.25">
      <c r="B148"/>
      <c r="C148" s="18"/>
      <c r="D148"/>
      <c r="E148"/>
      <c r="F148" s="13"/>
      <c r="G148"/>
      <c r="H148" s="18"/>
      <c r="I148"/>
      <c r="J148"/>
      <c r="K148"/>
      <c r="L148"/>
      <c r="M148"/>
      <c r="N148"/>
      <c r="O148"/>
    </row>
    <row r="149" spans="2:15" x14ac:dyDescent="0.25">
      <c r="B149"/>
      <c r="C149" s="18"/>
      <c r="D149"/>
      <c r="E149"/>
      <c r="F149" s="13"/>
      <c r="G149"/>
      <c r="H149" s="18"/>
      <c r="I149"/>
      <c r="J149"/>
      <c r="K149"/>
      <c r="L149"/>
      <c r="M149"/>
      <c r="N149"/>
      <c r="O149"/>
    </row>
    <row r="150" spans="2:15" x14ac:dyDescent="0.25">
      <c r="B150"/>
      <c r="C150" s="18"/>
      <c r="D150"/>
      <c r="E150"/>
      <c r="F150" s="13"/>
      <c r="G150"/>
      <c r="H150" s="18"/>
      <c r="I150"/>
      <c r="J150"/>
      <c r="K150"/>
      <c r="L150"/>
      <c r="M150"/>
      <c r="N150"/>
      <c r="O150"/>
    </row>
    <row r="151" spans="2:15" x14ac:dyDescent="0.25">
      <c r="B151"/>
      <c r="C151" s="18"/>
      <c r="D151"/>
      <c r="E151"/>
      <c r="F151" s="13"/>
      <c r="G151"/>
      <c r="H151" s="18"/>
      <c r="I151"/>
      <c r="J151"/>
      <c r="K151"/>
      <c r="L151"/>
      <c r="M151"/>
      <c r="N151"/>
      <c r="O151"/>
    </row>
    <row r="152" spans="2:15" x14ac:dyDescent="0.25">
      <c r="B152"/>
      <c r="C152" s="18"/>
      <c r="D152"/>
      <c r="E152"/>
      <c r="F152" s="13"/>
      <c r="G152"/>
      <c r="H152" s="18"/>
      <c r="I152"/>
      <c r="J152"/>
      <c r="K152"/>
      <c r="L152"/>
      <c r="M152"/>
      <c r="N152"/>
      <c r="O152"/>
    </row>
    <row r="153" spans="2:15" x14ac:dyDescent="0.25">
      <c r="B153"/>
      <c r="C153" s="18"/>
      <c r="D153"/>
      <c r="E153"/>
      <c r="F153" s="13"/>
      <c r="G153"/>
      <c r="H153" s="18"/>
      <c r="I153"/>
      <c r="J153"/>
      <c r="K153"/>
      <c r="L153"/>
      <c r="M153"/>
      <c r="N153"/>
      <c r="O153"/>
    </row>
    <row r="154" spans="2:15" x14ac:dyDescent="0.25">
      <c r="B154"/>
      <c r="C154" s="18"/>
      <c r="D154"/>
      <c r="E154"/>
      <c r="F154" s="13"/>
      <c r="G154"/>
      <c r="H154" s="18"/>
      <c r="I154"/>
      <c r="J154"/>
      <c r="K154"/>
      <c r="L154"/>
      <c r="M154"/>
      <c r="N154"/>
      <c r="O154"/>
    </row>
    <row r="155" spans="2:15" x14ac:dyDescent="0.25">
      <c r="B155"/>
      <c r="C155" s="18"/>
      <c r="D155"/>
      <c r="E155"/>
      <c r="F155" s="13"/>
      <c r="G155"/>
      <c r="H155" s="18"/>
      <c r="I155"/>
      <c r="J155"/>
      <c r="K155"/>
      <c r="L155"/>
      <c r="M155"/>
      <c r="N155"/>
      <c r="O155"/>
    </row>
    <row r="156" spans="2:15" x14ac:dyDescent="0.25">
      <c r="B156"/>
      <c r="C156" s="18"/>
      <c r="D156"/>
      <c r="E156"/>
      <c r="F156" s="13"/>
      <c r="G156"/>
      <c r="H156" s="18"/>
      <c r="I156"/>
      <c r="J156"/>
      <c r="K156"/>
      <c r="L156"/>
      <c r="M156"/>
      <c r="N156"/>
      <c r="O156"/>
    </row>
    <row r="157" spans="2:15" x14ac:dyDescent="0.25">
      <c r="B157"/>
      <c r="C157" s="18"/>
      <c r="D157"/>
      <c r="E157"/>
      <c r="F157" s="13"/>
      <c r="G157"/>
      <c r="H157" s="18"/>
      <c r="I157"/>
      <c r="J157"/>
      <c r="K157"/>
      <c r="L157"/>
      <c r="M157"/>
      <c r="N157"/>
      <c r="O157"/>
    </row>
    <row r="158" spans="2:15" x14ac:dyDescent="0.25">
      <c r="B158"/>
      <c r="C158" s="18"/>
      <c r="D158"/>
      <c r="E158"/>
      <c r="F158" s="13"/>
      <c r="G158"/>
      <c r="H158" s="18"/>
      <c r="I158"/>
      <c r="J158"/>
      <c r="K158"/>
      <c r="L158"/>
      <c r="M158"/>
      <c r="N158"/>
      <c r="O158"/>
    </row>
    <row r="159" spans="2:15" x14ac:dyDescent="0.25">
      <c r="B159"/>
      <c r="C159" s="18"/>
      <c r="D159"/>
      <c r="E159"/>
      <c r="F159" s="13"/>
      <c r="G159"/>
      <c r="H159" s="18"/>
      <c r="I159"/>
      <c r="J159"/>
      <c r="K159"/>
      <c r="L159"/>
      <c r="M159"/>
      <c r="N159"/>
      <c r="O159"/>
    </row>
    <row r="160" spans="2:15" x14ac:dyDescent="0.25">
      <c r="B160"/>
      <c r="C160" s="18"/>
      <c r="D160"/>
      <c r="E160"/>
      <c r="F160" s="13"/>
      <c r="G160"/>
      <c r="H160" s="18"/>
      <c r="I160"/>
      <c r="J160"/>
      <c r="K160"/>
      <c r="L160"/>
      <c r="M160"/>
      <c r="N160"/>
      <c r="O160"/>
    </row>
    <row r="161" spans="2:15" x14ac:dyDescent="0.25">
      <c r="B161"/>
      <c r="C161" s="18"/>
      <c r="D161"/>
      <c r="E161"/>
      <c r="F161" s="13"/>
      <c r="G161"/>
      <c r="H161" s="18"/>
      <c r="I161"/>
      <c r="J161"/>
      <c r="K161"/>
      <c r="L161"/>
      <c r="M161"/>
      <c r="N161"/>
      <c r="O161"/>
    </row>
    <row r="162" spans="2:15" x14ac:dyDescent="0.25">
      <c r="B162"/>
      <c r="C162" s="18"/>
      <c r="D162"/>
      <c r="E162"/>
      <c r="F162" s="13"/>
      <c r="G162"/>
      <c r="H162" s="18"/>
      <c r="I162"/>
      <c r="J162"/>
      <c r="K162"/>
      <c r="L162"/>
      <c r="M162"/>
      <c r="N162"/>
      <c r="O162"/>
    </row>
    <row r="163" spans="2:15" x14ac:dyDescent="0.25">
      <c r="B163"/>
      <c r="C163" s="18"/>
      <c r="D163"/>
      <c r="E163"/>
      <c r="F163" s="13"/>
      <c r="G163"/>
      <c r="H163" s="18"/>
      <c r="I163"/>
      <c r="J163"/>
      <c r="K163"/>
      <c r="L163"/>
      <c r="M163"/>
      <c r="N163"/>
      <c r="O163"/>
    </row>
    <row r="164" spans="2:15" x14ac:dyDescent="0.25">
      <c r="B164"/>
      <c r="C164" s="18"/>
      <c r="D164"/>
      <c r="E164"/>
      <c r="F164" s="13"/>
      <c r="G164"/>
      <c r="H164" s="18"/>
      <c r="I164"/>
      <c r="J164"/>
      <c r="K164"/>
      <c r="L164"/>
      <c r="M164"/>
      <c r="N164"/>
      <c r="O164"/>
    </row>
    <row r="165" spans="2:15" x14ac:dyDescent="0.25">
      <c r="B165"/>
      <c r="C165" s="18"/>
      <c r="D165"/>
      <c r="E165"/>
      <c r="F165" s="13"/>
      <c r="G165"/>
      <c r="H165" s="18"/>
      <c r="I165"/>
      <c r="J165"/>
      <c r="K165"/>
      <c r="L165"/>
      <c r="M165"/>
      <c r="N165"/>
      <c r="O165"/>
    </row>
    <row r="166" spans="2:15" x14ac:dyDescent="0.25">
      <c r="B166"/>
      <c r="C166" s="18"/>
      <c r="D166"/>
      <c r="E166"/>
      <c r="F166" s="13"/>
      <c r="G166"/>
      <c r="H166" s="18"/>
      <c r="I166"/>
      <c r="J166"/>
      <c r="K166"/>
      <c r="L166"/>
      <c r="M166"/>
      <c r="N166"/>
      <c r="O166"/>
    </row>
    <row r="167" spans="2:15" x14ac:dyDescent="0.25">
      <c r="B167"/>
      <c r="C167" s="18"/>
      <c r="D167"/>
      <c r="E167"/>
      <c r="F167" s="13"/>
      <c r="G167"/>
      <c r="H167" s="18"/>
      <c r="I167"/>
      <c r="J167"/>
      <c r="K167"/>
      <c r="L167"/>
      <c r="M167"/>
      <c r="N167"/>
      <c r="O167"/>
    </row>
    <row r="168" spans="2:15" x14ac:dyDescent="0.25">
      <c r="B168"/>
      <c r="C168" s="18"/>
      <c r="D168"/>
      <c r="E168"/>
      <c r="F168" s="13"/>
      <c r="G168"/>
      <c r="H168" s="18"/>
      <c r="I168"/>
      <c r="J168"/>
      <c r="K168"/>
      <c r="L168"/>
      <c r="M168"/>
      <c r="N168"/>
      <c r="O168"/>
    </row>
    <row r="169" spans="2:15" x14ac:dyDescent="0.25">
      <c r="B169"/>
      <c r="C169" s="18"/>
      <c r="D169"/>
      <c r="E169"/>
      <c r="F169" s="13"/>
      <c r="G169"/>
      <c r="H169" s="18"/>
      <c r="I169"/>
      <c r="J169"/>
      <c r="K169"/>
      <c r="L169"/>
      <c r="M169"/>
      <c r="N169"/>
      <c r="O169"/>
    </row>
    <row r="170" spans="2:15" x14ac:dyDescent="0.25">
      <c r="B170"/>
      <c r="C170" s="18"/>
      <c r="D170"/>
      <c r="E170"/>
      <c r="F170" s="13"/>
      <c r="G170"/>
      <c r="H170" s="18"/>
      <c r="I170"/>
      <c r="J170"/>
      <c r="K170"/>
      <c r="L170"/>
      <c r="M170"/>
      <c r="N170"/>
      <c r="O170"/>
    </row>
    <row r="171" spans="2:15" x14ac:dyDescent="0.25">
      <c r="B171"/>
      <c r="C171" s="18"/>
      <c r="D171"/>
      <c r="E171"/>
      <c r="F171" s="13"/>
      <c r="G171"/>
      <c r="H171" s="18"/>
      <c r="I171"/>
      <c r="J171"/>
      <c r="K171"/>
      <c r="L171"/>
      <c r="M171"/>
      <c r="N171"/>
      <c r="O171"/>
    </row>
    <row r="172" spans="2:15" x14ac:dyDescent="0.25">
      <c r="B172"/>
      <c r="C172" s="18"/>
      <c r="D172"/>
      <c r="E172"/>
      <c r="F172" s="13"/>
      <c r="G172"/>
      <c r="H172" s="18"/>
      <c r="I172"/>
      <c r="J172"/>
      <c r="K172"/>
      <c r="L172"/>
      <c r="M172"/>
      <c r="N172"/>
      <c r="O172"/>
    </row>
    <row r="173" spans="2:15" x14ac:dyDescent="0.25">
      <c r="B173"/>
      <c r="C173" s="18"/>
      <c r="D173"/>
      <c r="E173"/>
      <c r="F173" s="13"/>
      <c r="G173"/>
      <c r="H173" s="18"/>
      <c r="I173"/>
      <c r="J173"/>
      <c r="K173"/>
      <c r="L173"/>
      <c r="M173"/>
      <c r="N173"/>
      <c r="O173"/>
    </row>
    <row r="174" spans="2:15" x14ac:dyDescent="0.25">
      <c r="B174"/>
      <c r="C174" s="18"/>
      <c r="D174"/>
      <c r="E174"/>
      <c r="F174" s="13"/>
      <c r="G174"/>
      <c r="H174" s="18"/>
      <c r="I174"/>
      <c r="J174"/>
      <c r="K174"/>
      <c r="L174"/>
      <c r="M174"/>
      <c r="N174"/>
      <c r="O174"/>
    </row>
    <row r="175" spans="2:15" x14ac:dyDescent="0.25">
      <c r="B175"/>
      <c r="C175" s="18"/>
      <c r="D175"/>
      <c r="E175"/>
      <c r="F175" s="13"/>
      <c r="G175"/>
      <c r="H175" s="18"/>
      <c r="I175"/>
      <c r="J175"/>
      <c r="K175"/>
      <c r="L175"/>
      <c r="M175"/>
      <c r="N175"/>
      <c r="O175"/>
    </row>
    <row r="176" spans="2:15" x14ac:dyDescent="0.25">
      <c r="B176"/>
      <c r="C176" s="18"/>
      <c r="D176"/>
      <c r="E176"/>
      <c r="F176" s="13"/>
      <c r="G176"/>
      <c r="H176" s="18"/>
      <c r="I176"/>
      <c r="J176"/>
      <c r="K176"/>
      <c r="L176"/>
      <c r="M176"/>
      <c r="N176"/>
      <c r="O176"/>
    </row>
    <row r="177" spans="2:15" x14ac:dyDescent="0.25">
      <c r="B177"/>
      <c r="C177" s="18"/>
      <c r="D177"/>
      <c r="E177"/>
      <c r="F177" s="13"/>
      <c r="G177"/>
      <c r="H177" s="18"/>
      <c r="I177"/>
      <c r="J177"/>
      <c r="K177"/>
      <c r="L177"/>
      <c r="M177"/>
      <c r="N177"/>
      <c r="O177"/>
    </row>
    <row r="178" spans="2:15" x14ac:dyDescent="0.25">
      <c r="B178"/>
      <c r="C178" s="18"/>
      <c r="D178"/>
      <c r="E178"/>
      <c r="F178" s="13"/>
      <c r="G178"/>
      <c r="H178" s="18"/>
      <c r="I178"/>
      <c r="J178"/>
      <c r="K178"/>
      <c r="L178"/>
      <c r="M178"/>
      <c r="N178"/>
      <c r="O178"/>
    </row>
    <row r="179" spans="2:15" x14ac:dyDescent="0.25">
      <c r="B179"/>
      <c r="C179" s="18"/>
      <c r="D179"/>
      <c r="E179"/>
      <c r="F179" s="13"/>
      <c r="G179"/>
      <c r="H179" s="18"/>
      <c r="I179"/>
      <c r="J179"/>
      <c r="K179"/>
      <c r="L179"/>
      <c r="M179"/>
      <c r="N179"/>
      <c r="O179"/>
    </row>
    <row r="180" spans="2:15" x14ac:dyDescent="0.25">
      <c r="B180"/>
      <c r="C180" s="18"/>
      <c r="D180"/>
      <c r="E180"/>
      <c r="F180" s="13"/>
      <c r="G180"/>
      <c r="H180" s="18"/>
      <c r="I180"/>
      <c r="J180"/>
      <c r="K180"/>
      <c r="L180"/>
      <c r="M180"/>
      <c r="N180"/>
      <c r="O180"/>
    </row>
    <row r="181" spans="2:15" x14ac:dyDescent="0.25">
      <c r="B181"/>
      <c r="C181" s="18"/>
      <c r="D181"/>
      <c r="E181"/>
      <c r="F181" s="13"/>
      <c r="G181"/>
      <c r="H181" s="18"/>
      <c r="I181"/>
      <c r="J181"/>
      <c r="K181"/>
      <c r="L181"/>
      <c r="M181"/>
      <c r="N181"/>
      <c r="O181"/>
    </row>
    <row r="182" spans="2:15" x14ac:dyDescent="0.25">
      <c r="B182"/>
      <c r="C182" s="18"/>
      <c r="D182"/>
      <c r="E182"/>
      <c r="F182" s="13"/>
      <c r="G182"/>
      <c r="H182" s="18"/>
      <c r="I182"/>
      <c r="J182"/>
      <c r="K182"/>
      <c r="L182"/>
      <c r="M182"/>
      <c r="N182"/>
      <c r="O182"/>
    </row>
    <row r="183" spans="2:15" x14ac:dyDescent="0.25">
      <c r="B183"/>
      <c r="C183" s="18"/>
      <c r="D183"/>
      <c r="E183"/>
      <c r="F183" s="13"/>
      <c r="G183"/>
      <c r="H183" s="18"/>
      <c r="I183"/>
      <c r="J183"/>
      <c r="K183"/>
      <c r="L183"/>
      <c r="M183"/>
      <c r="N183"/>
      <c r="O183"/>
    </row>
    <row r="184" spans="2:15" x14ac:dyDescent="0.25">
      <c r="B184"/>
      <c r="C184" s="18"/>
      <c r="D184"/>
      <c r="E184"/>
      <c r="F184" s="13"/>
      <c r="G184"/>
      <c r="H184" s="18"/>
      <c r="I184"/>
      <c r="J184"/>
      <c r="K184"/>
      <c r="L184"/>
      <c r="M184"/>
      <c r="N184"/>
      <c r="O184"/>
    </row>
    <row r="185" spans="2:15" x14ac:dyDescent="0.25">
      <c r="B185"/>
      <c r="C185" s="18"/>
      <c r="D185"/>
      <c r="E185"/>
      <c r="F185" s="13"/>
      <c r="G185"/>
      <c r="H185" s="18"/>
      <c r="I185"/>
      <c r="J185"/>
      <c r="K185"/>
      <c r="L185"/>
      <c r="M185"/>
      <c r="N185"/>
      <c r="O185"/>
    </row>
    <row r="186" spans="2:15" x14ac:dyDescent="0.25">
      <c r="B186"/>
      <c r="C186" s="18"/>
      <c r="D186"/>
      <c r="E186"/>
      <c r="F186" s="13"/>
      <c r="G186"/>
      <c r="H186" s="18"/>
      <c r="I186"/>
      <c r="J186"/>
      <c r="K186"/>
      <c r="L186"/>
      <c r="M186"/>
      <c r="N186"/>
      <c r="O186"/>
    </row>
    <row r="187" spans="2:15" x14ac:dyDescent="0.25">
      <c r="B187"/>
      <c r="C187" s="18"/>
      <c r="D187"/>
      <c r="E187"/>
      <c r="F187" s="13"/>
      <c r="G187"/>
      <c r="H187" s="18"/>
      <c r="I187"/>
      <c r="J187"/>
      <c r="K187"/>
      <c r="L187"/>
      <c r="M187"/>
      <c r="N187"/>
      <c r="O187"/>
    </row>
    <row r="188" spans="2:15" x14ac:dyDescent="0.25">
      <c r="B188"/>
      <c r="C188" s="18"/>
      <c r="D188"/>
      <c r="E188"/>
      <c r="F188" s="13"/>
      <c r="G188"/>
      <c r="H188" s="18"/>
      <c r="I188"/>
      <c r="J188"/>
      <c r="K188"/>
      <c r="L188"/>
      <c r="M188"/>
      <c r="N188"/>
      <c r="O188"/>
    </row>
    <row r="189" spans="2:15" x14ac:dyDescent="0.25">
      <c r="B189"/>
      <c r="C189" s="18"/>
      <c r="D189"/>
      <c r="E189"/>
      <c r="F189" s="13"/>
      <c r="G189"/>
      <c r="H189" s="18"/>
      <c r="I189"/>
      <c r="J189"/>
      <c r="K189"/>
      <c r="L189"/>
      <c r="M189"/>
      <c r="N189"/>
      <c r="O189"/>
    </row>
    <row r="190" spans="2:15" x14ac:dyDescent="0.25">
      <c r="B190"/>
      <c r="C190" s="18"/>
      <c r="D190"/>
      <c r="E190"/>
      <c r="F190" s="13"/>
      <c r="G190"/>
      <c r="H190" s="18"/>
      <c r="I190"/>
      <c r="J190"/>
      <c r="K190"/>
      <c r="L190"/>
      <c r="M190"/>
      <c r="N190"/>
      <c r="O190"/>
    </row>
    <row r="191" spans="2:15" x14ac:dyDescent="0.25">
      <c r="B191"/>
      <c r="C191" s="18"/>
      <c r="D191"/>
      <c r="E191"/>
      <c r="F191" s="13"/>
      <c r="G191"/>
      <c r="H191" s="18"/>
      <c r="I191"/>
      <c r="J191"/>
      <c r="K191"/>
      <c r="L191"/>
      <c r="M191"/>
      <c r="N191"/>
      <c r="O191"/>
    </row>
    <row r="192" spans="2:15" x14ac:dyDescent="0.25">
      <c r="B192"/>
      <c r="C192" s="18"/>
      <c r="D192"/>
      <c r="E192"/>
      <c r="F192" s="13"/>
      <c r="G192"/>
      <c r="H192" s="18"/>
      <c r="I192"/>
      <c r="J192"/>
      <c r="K192"/>
      <c r="L192"/>
      <c r="M192"/>
      <c r="N192"/>
      <c r="O192"/>
    </row>
    <row r="193" spans="2:15" x14ac:dyDescent="0.25">
      <c r="B193"/>
      <c r="C193" s="18"/>
      <c r="D193"/>
      <c r="E193"/>
      <c r="F193" s="13"/>
      <c r="G193"/>
      <c r="H193" s="18"/>
      <c r="I193"/>
      <c r="J193"/>
      <c r="K193"/>
      <c r="L193"/>
      <c r="M193"/>
      <c r="N193"/>
      <c r="O193"/>
    </row>
    <row r="194" spans="2:15" x14ac:dyDescent="0.25">
      <c r="B194"/>
      <c r="C194" s="18"/>
      <c r="D194"/>
      <c r="E194"/>
      <c r="F194" s="13"/>
      <c r="G194"/>
      <c r="H194" s="18"/>
      <c r="I194"/>
      <c r="J194"/>
      <c r="K194"/>
      <c r="L194"/>
      <c r="M194"/>
      <c r="N194"/>
      <c r="O194"/>
    </row>
    <row r="195" spans="2:15" x14ac:dyDescent="0.25">
      <c r="B195"/>
      <c r="C195" s="18"/>
      <c r="D195"/>
      <c r="E195"/>
      <c r="F195" s="13"/>
      <c r="G195"/>
      <c r="H195" s="18"/>
      <c r="I195"/>
      <c r="J195"/>
      <c r="K195"/>
      <c r="L195"/>
      <c r="M195"/>
      <c r="N195"/>
      <c r="O195"/>
    </row>
    <row r="196" spans="2:15" x14ac:dyDescent="0.25">
      <c r="B196"/>
      <c r="C196" s="18"/>
      <c r="D196"/>
      <c r="E196"/>
      <c r="F196" s="13"/>
      <c r="G196"/>
      <c r="H196" s="18"/>
      <c r="I196"/>
      <c r="J196"/>
      <c r="K196"/>
      <c r="L196"/>
      <c r="M196"/>
      <c r="N196"/>
      <c r="O196"/>
    </row>
    <row r="197" spans="2:15" x14ac:dyDescent="0.25">
      <c r="B197"/>
      <c r="C197" s="18"/>
      <c r="D197"/>
      <c r="E197"/>
      <c r="F197" s="13"/>
      <c r="G197"/>
      <c r="H197" s="18"/>
      <c r="I197"/>
      <c r="J197"/>
      <c r="K197"/>
      <c r="L197"/>
      <c r="M197"/>
      <c r="N197"/>
      <c r="O197"/>
    </row>
    <row r="198" spans="2:15" x14ac:dyDescent="0.25">
      <c r="B198"/>
      <c r="C198" s="18"/>
      <c r="D198"/>
      <c r="E198"/>
      <c r="F198" s="13"/>
      <c r="G198"/>
      <c r="H198" s="18"/>
      <c r="I198"/>
      <c r="J198"/>
      <c r="K198"/>
      <c r="L198"/>
      <c r="M198"/>
      <c r="N198"/>
      <c r="O198"/>
    </row>
    <row r="199" spans="2:15" x14ac:dyDescent="0.25">
      <c r="B199"/>
      <c r="C199" s="18"/>
      <c r="D199"/>
      <c r="E199"/>
      <c r="F199" s="13"/>
      <c r="G199"/>
      <c r="H199" s="18"/>
      <c r="I199"/>
      <c r="J199"/>
      <c r="K199"/>
      <c r="L199"/>
      <c r="M199"/>
      <c r="N199"/>
      <c r="O199"/>
    </row>
    <row r="200" spans="2:15" x14ac:dyDescent="0.25">
      <c r="B200"/>
      <c r="C200" s="18"/>
      <c r="D200"/>
      <c r="E200"/>
      <c r="F200" s="13"/>
      <c r="G200"/>
      <c r="H200" s="18"/>
      <c r="I200"/>
      <c r="J200"/>
      <c r="K200"/>
      <c r="L200"/>
      <c r="M200"/>
      <c r="N200"/>
      <c r="O200"/>
    </row>
    <row r="201" spans="2:15" x14ac:dyDescent="0.25">
      <c r="B201"/>
      <c r="C201" s="18"/>
      <c r="D201"/>
      <c r="E201"/>
      <c r="F201" s="13"/>
      <c r="G201"/>
      <c r="H201" s="18"/>
      <c r="I201"/>
      <c r="J201"/>
      <c r="K201"/>
      <c r="L201"/>
      <c r="M201"/>
      <c r="N201"/>
      <c r="O201"/>
    </row>
    <row r="202" spans="2:15" x14ac:dyDescent="0.25">
      <c r="B202"/>
      <c r="C202" s="18"/>
      <c r="D202"/>
      <c r="E202"/>
      <c r="F202" s="13"/>
      <c r="G202"/>
      <c r="H202" s="18"/>
      <c r="I202"/>
      <c r="J202"/>
      <c r="K202"/>
      <c r="L202"/>
      <c r="M202"/>
      <c r="N202"/>
      <c r="O202"/>
    </row>
    <row r="203" spans="2:15" x14ac:dyDescent="0.25">
      <c r="B203"/>
      <c r="C203" s="18"/>
      <c r="D203"/>
      <c r="E203"/>
      <c r="F203" s="13"/>
      <c r="G203"/>
      <c r="H203" s="18"/>
      <c r="I203"/>
      <c r="J203"/>
      <c r="K203"/>
      <c r="L203"/>
      <c r="M203"/>
      <c r="N203"/>
      <c r="O203"/>
    </row>
    <row r="204" spans="2:15" x14ac:dyDescent="0.25">
      <c r="B204"/>
      <c r="C204" s="18"/>
      <c r="D204"/>
      <c r="E204"/>
      <c r="F204" s="13"/>
      <c r="G204"/>
      <c r="H204" s="18"/>
      <c r="I204"/>
      <c r="J204"/>
      <c r="K204"/>
      <c r="L204"/>
      <c r="M204"/>
      <c r="N204"/>
      <c r="O204"/>
    </row>
    <row r="205" spans="2:15" x14ac:dyDescent="0.25">
      <c r="B205"/>
      <c r="C205" s="18"/>
      <c r="D205"/>
      <c r="E205"/>
      <c r="F205" s="13"/>
      <c r="G205"/>
      <c r="H205" s="18"/>
      <c r="I205"/>
      <c r="J205"/>
      <c r="K205"/>
      <c r="L205"/>
      <c r="M205"/>
      <c r="N205"/>
      <c r="O205"/>
    </row>
    <row r="206" spans="2:15" x14ac:dyDescent="0.25">
      <c r="B206"/>
      <c r="C206" s="18"/>
      <c r="D206"/>
      <c r="E206"/>
      <c r="F206" s="13"/>
      <c r="G206"/>
      <c r="H206" s="18"/>
      <c r="I206"/>
      <c r="J206"/>
      <c r="K206"/>
      <c r="L206"/>
      <c r="M206"/>
      <c r="N206"/>
      <c r="O206"/>
    </row>
    <row r="207" spans="2:15" x14ac:dyDescent="0.25">
      <c r="B207"/>
      <c r="C207" s="18"/>
      <c r="D207"/>
      <c r="E207"/>
      <c r="F207" s="13"/>
      <c r="G207"/>
      <c r="H207" s="18"/>
      <c r="I207"/>
      <c r="J207"/>
      <c r="K207"/>
      <c r="L207"/>
      <c r="M207"/>
      <c r="N207"/>
      <c r="O207"/>
    </row>
    <row r="208" spans="2:15" x14ac:dyDescent="0.25">
      <c r="B208"/>
      <c r="C208" s="18"/>
      <c r="D208"/>
      <c r="E208"/>
      <c r="F208" s="13"/>
      <c r="G208"/>
      <c r="H208" s="18"/>
      <c r="I208"/>
      <c r="J208"/>
      <c r="K208"/>
      <c r="L208"/>
      <c r="M208"/>
      <c r="N208"/>
      <c r="O208"/>
    </row>
    <row r="209" spans="2:15" x14ac:dyDescent="0.25">
      <c r="B209"/>
      <c r="C209" s="18"/>
      <c r="D209"/>
      <c r="E209"/>
      <c r="F209" s="13"/>
      <c r="G209"/>
      <c r="H209" s="18"/>
      <c r="I209"/>
      <c r="J209"/>
      <c r="K209"/>
      <c r="L209"/>
      <c r="M209"/>
      <c r="N209"/>
      <c r="O209"/>
    </row>
    <row r="210" spans="2:15" x14ac:dyDescent="0.25">
      <c r="B210"/>
      <c r="C210" s="18"/>
      <c r="D210"/>
      <c r="E210"/>
      <c r="F210" s="13"/>
      <c r="G210"/>
      <c r="H210" s="18"/>
      <c r="I210"/>
      <c r="J210"/>
      <c r="K210"/>
      <c r="L210"/>
      <c r="M210"/>
      <c r="N210"/>
      <c r="O210"/>
    </row>
    <row r="211" spans="2:15" x14ac:dyDescent="0.25">
      <c r="B211"/>
      <c r="C211" s="18"/>
      <c r="D211"/>
      <c r="E211"/>
      <c r="F211" s="13"/>
      <c r="G211"/>
      <c r="H211" s="18"/>
      <c r="I211"/>
      <c r="J211"/>
      <c r="K211"/>
      <c r="L211"/>
      <c r="M211"/>
      <c r="N211"/>
      <c r="O211"/>
    </row>
    <row r="212" spans="2:15" x14ac:dyDescent="0.25">
      <c r="B212"/>
      <c r="C212" s="18"/>
      <c r="D212"/>
      <c r="E212"/>
      <c r="F212" s="13"/>
      <c r="G212"/>
      <c r="H212" s="18"/>
      <c r="I212"/>
      <c r="J212"/>
      <c r="K212"/>
      <c r="L212"/>
      <c r="M212"/>
      <c r="N212"/>
      <c r="O212"/>
    </row>
    <row r="213" spans="2:15" x14ac:dyDescent="0.25">
      <c r="B213"/>
      <c r="C213" s="18"/>
      <c r="D213"/>
      <c r="E213"/>
      <c r="F213" s="13"/>
      <c r="G213"/>
      <c r="H213" s="18"/>
      <c r="I213"/>
      <c r="J213"/>
      <c r="K213"/>
      <c r="L213"/>
      <c r="M213"/>
      <c r="N213"/>
      <c r="O213"/>
    </row>
    <row r="214" spans="2:15" x14ac:dyDescent="0.25">
      <c r="B214"/>
      <c r="C214" s="18"/>
      <c r="D214"/>
      <c r="E214"/>
      <c r="F214" s="13"/>
      <c r="G214"/>
      <c r="H214" s="18"/>
      <c r="I214"/>
      <c r="J214"/>
      <c r="K214"/>
      <c r="L214"/>
      <c r="M214"/>
      <c r="N214"/>
      <c r="O214"/>
    </row>
    <row r="215" spans="2:15" x14ac:dyDescent="0.25">
      <c r="B215"/>
      <c r="C215" s="18"/>
      <c r="D215"/>
      <c r="E215"/>
      <c r="F215" s="13"/>
      <c r="G215"/>
      <c r="H215" s="18"/>
      <c r="I215"/>
      <c r="J215"/>
      <c r="K215"/>
      <c r="L215"/>
      <c r="M215"/>
      <c r="N215"/>
      <c r="O215"/>
    </row>
    <row r="216" spans="2:15" x14ac:dyDescent="0.25">
      <c r="B216"/>
      <c r="C216" s="18"/>
      <c r="D216"/>
      <c r="E216"/>
      <c r="F216" s="13"/>
      <c r="G216"/>
      <c r="H216" s="18"/>
      <c r="I216"/>
      <c r="J216"/>
      <c r="K216"/>
      <c r="L216"/>
      <c r="M216"/>
      <c r="N216"/>
      <c r="O216"/>
    </row>
    <row r="217" spans="2:15" x14ac:dyDescent="0.25">
      <c r="B217"/>
      <c r="C217" s="18"/>
      <c r="D217"/>
      <c r="E217"/>
      <c r="F217" s="13"/>
      <c r="G217"/>
      <c r="H217" s="18"/>
      <c r="I217"/>
      <c r="J217"/>
      <c r="K217"/>
      <c r="L217"/>
      <c r="M217"/>
      <c r="N217"/>
      <c r="O217"/>
    </row>
    <row r="218" spans="2:15" x14ac:dyDescent="0.25">
      <c r="B218"/>
      <c r="C218" s="18"/>
      <c r="D218"/>
      <c r="E218"/>
      <c r="F218" s="13"/>
      <c r="G218"/>
      <c r="H218" s="18"/>
      <c r="I218"/>
      <c r="J218"/>
      <c r="K218"/>
      <c r="L218"/>
      <c r="M218"/>
      <c r="N218"/>
      <c r="O218"/>
    </row>
    <row r="219" spans="2:15" x14ac:dyDescent="0.25">
      <c r="B219"/>
      <c r="C219" s="18"/>
      <c r="D219"/>
      <c r="E219"/>
      <c r="F219" s="13"/>
      <c r="G219"/>
      <c r="H219" s="18"/>
      <c r="I219"/>
      <c r="J219"/>
      <c r="K219"/>
      <c r="L219"/>
      <c r="M219"/>
      <c r="N219"/>
      <c r="O219"/>
    </row>
    <row r="220" spans="2:15" x14ac:dyDescent="0.25">
      <c r="B220"/>
      <c r="C220" s="18"/>
      <c r="D220"/>
      <c r="E220"/>
      <c r="F220" s="13"/>
      <c r="G220"/>
      <c r="H220" s="18"/>
      <c r="I220"/>
      <c r="J220"/>
      <c r="K220"/>
      <c r="L220"/>
      <c r="M220"/>
      <c r="N220"/>
      <c r="O220"/>
    </row>
    <row r="221" spans="2:15" x14ac:dyDescent="0.25">
      <c r="B221"/>
      <c r="C221" s="18"/>
      <c r="D221"/>
      <c r="E221"/>
      <c r="F221" s="13"/>
      <c r="G221"/>
      <c r="H221" s="18"/>
      <c r="I221"/>
      <c r="J221"/>
      <c r="K221"/>
      <c r="L221"/>
      <c r="M221"/>
      <c r="N221"/>
      <c r="O221"/>
    </row>
    <row r="222" spans="2:15" x14ac:dyDescent="0.25">
      <c r="B222"/>
      <c r="C222" s="18"/>
      <c r="D222"/>
      <c r="E222"/>
      <c r="F222" s="13"/>
      <c r="G222"/>
      <c r="H222" s="18"/>
      <c r="I222"/>
      <c r="J222"/>
      <c r="K222"/>
      <c r="L222"/>
      <c r="M222"/>
      <c r="N222"/>
      <c r="O222"/>
    </row>
    <row r="223" spans="2:15" x14ac:dyDescent="0.25">
      <c r="B223"/>
      <c r="C223" s="18"/>
      <c r="D223"/>
      <c r="E223"/>
      <c r="F223" s="13"/>
      <c r="G223"/>
      <c r="H223" s="18"/>
      <c r="I223"/>
      <c r="J223"/>
      <c r="K223"/>
      <c r="L223"/>
      <c r="M223"/>
      <c r="N223"/>
      <c r="O223"/>
    </row>
    <row r="224" spans="2:15" x14ac:dyDescent="0.25">
      <c r="B224"/>
      <c r="C224" s="18"/>
      <c r="D224"/>
      <c r="E224"/>
      <c r="F224" s="13"/>
      <c r="G224"/>
      <c r="H224" s="18"/>
      <c r="I224"/>
      <c r="J224"/>
      <c r="K224"/>
      <c r="L224"/>
      <c r="M224"/>
      <c r="N224"/>
      <c r="O224"/>
    </row>
    <row r="225" spans="2:15" x14ac:dyDescent="0.25">
      <c r="B225"/>
      <c r="C225" s="18"/>
      <c r="D225"/>
      <c r="E225"/>
      <c r="F225" s="13"/>
      <c r="G225"/>
      <c r="H225" s="18"/>
      <c r="I225"/>
      <c r="J225"/>
      <c r="K225"/>
      <c r="L225"/>
      <c r="M225"/>
      <c r="N225"/>
      <c r="O225"/>
    </row>
    <row r="226" spans="2:15" x14ac:dyDescent="0.25">
      <c r="B226"/>
      <c r="C226" s="18"/>
      <c r="D226"/>
      <c r="E226"/>
      <c r="F226" s="13"/>
      <c r="G226"/>
      <c r="H226" s="18"/>
      <c r="I226"/>
      <c r="J226"/>
      <c r="K226"/>
      <c r="L226"/>
      <c r="M226"/>
      <c r="N226"/>
      <c r="O226"/>
    </row>
    <row r="227" spans="2:15" x14ac:dyDescent="0.25">
      <c r="B227"/>
      <c r="C227" s="18"/>
      <c r="D227"/>
      <c r="E227"/>
      <c r="F227" s="13"/>
      <c r="G227"/>
      <c r="H227" s="18"/>
      <c r="I227"/>
      <c r="J227"/>
      <c r="K227"/>
      <c r="L227"/>
      <c r="M227"/>
      <c r="N227"/>
      <c r="O227"/>
    </row>
    <row r="228" spans="2:15" x14ac:dyDescent="0.25">
      <c r="B228"/>
      <c r="C228" s="18"/>
      <c r="D228"/>
      <c r="E228"/>
      <c r="F228" s="13"/>
      <c r="G228"/>
      <c r="H228" s="18"/>
      <c r="I228"/>
      <c r="J228"/>
      <c r="K228"/>
      <c r="L228"/>
      <c r="M228"/>
      <c r="N228"/>
      <c r="O228"/>
    </row>
    <row r="229" spans="2:15" x14ac:dyDescent="0.25">
      <c r="B229"/>
      <c r="C229" s="18"/>
      <c r="D229"/>
      <c r="E229"/>
      <c r="F229" s="13"/>
      <c r="G229"/>
      <c r="H229" s="18"/>
      <c r="I229"/>
      <c r="J229"/>
      <c r="K229"/>
      <c r="L229"/>
      <c r="M229"/>
      <c r="N229"/>
      <c r="O229"/>
    </row>
    <row r="230" spans="2:15" x14ac:dyDescent="0.25">
      <c r="B230"/>
      <c r="C230" s="18"/>
      <c r="D230"/>
      <c r="E230"/>
      <c r="F230" s="13"/>
      <c r="G230"/>
      <c r="H230" s="18"/>
      <c r="I230"/>
      <c r="J230"/>
      <c r="K230"/>
      <c r="L230"/>
      <c r="M230"/>
      <c r="N230"/>
      <c r="O230"/>
    </row>
    <row r="231" spans="2:15" x14ac:dyDescent="0.25">
      <c r="B231"/>
      <c r="C231" s="18"/>
      <c r="D231"/>
      <c r="E231"/>
      <c r="F231" s="13"/>
      <c r="G231"/>
      <c r="H231" s="18"/>
      <c r="I231"/>
      <c r="J231"/>
      <c r="K231"/>
      <c r="L231"/>
      <c r="M231"/>
      <c r="N231"/>
      <c r="O231"/>
    </row>
    <row r="232" spans="2:15" x14ac:dyDescent="0.25">
      <c r="B232"/>
      <c r="C232" s="18"/>
      <c r="D232"/>
      <c r="E232"/>
      <c r="F232" s="13"/>
      <c r="G232"/>
      <c r="H232" s="18"/>
      <c r="I232"/>
      <c r="J232"/>
      <c r="K232"/>
      <c r="L232"/>
      <c r="M232"/>
      <c r="N232"/>
      <c r="O232"/>
    </row>
    <row r="233" spans="2:15" x14ac:dyDescent="0.25">
      <c r="B233"/>
      <c r="C233" s="18"/>
      <c r="D233"/>
      <c r="E233"/>
      <c r="F233" s="13"/>
      <c r="G233"/>
      <c r="H233" s="18"/>
      <c r="I233"/>
      <c r="J233"/>
      <c r="K233"/>
      <c r="L233"/>
      <c r="M233"/>
      <c r="N233"/>
      <c r="O233"/>
    </row>
    <row r="234" spans="2:15" x14ac:dyDescent="0.25">
      <c r="B234"/>
      <c r="C234" s="18"/>
      <c r="D234"/>
      <c r="E234"/>
      <c r="F234" s="13"/>
      <c r="G234"/>
      <c r="H234" s="18"/>
      <c r="I234"/>
      <c r="J234"/>
      <c r="K234"/>
      <c r="L234"/>
      <c r="M234"/>
      <c r="N234"/>
      <c r="O234"/>
    </row>
    <row r="235" spans="2:15" x14ac:dyDescent="0.25">
      <c r="B235"/>
      <c r="C235" s="18"/>
      <c r="D235"/>
      <c r="E235"/>
      <c r="F235" s="13"/>
      <c r="G235"/>
      <c r="H235" s="18"/>
      <c r="I235"/>
      <c r="J235"/>
      <c r="K235"/>
      <c r="L235"/>
      <c r="M235"/>
      <c r="N235"/>
      <c r="O235"/>
    </row>
    <row r="236" spans="2:15" x14ac:dyDescent="0.25">
      <c r="B236"/>
      <c r="C236" s="18"/>
      <c r="D236"/>
      <c r="E236"/>
      <c r="F236" s="13"/>
      <c r="G236"/>
      <c r="H236" s="18"/>
      <c r="I236"/>
      <c r="J236"/>
      <c r="K236"/>
      <c r="L236"/>
      <c r="M236"/>
      <c r="N236"/>
      <c r="O236"/>
    </row>
    <row r="237" spans="2:15" x14ac:dyDescent="0.25">
      <c r="B237"/>
      <c r="C237" s="18"/>
      <c r="D237"/>
      <c r="E237"/>
      <c r="F237" s="13"/>
      <c r="G237"/>
      <c r="H237" s="18"/>
      <c r="I237"/>
      <c r="J237"/>
      <c r="K237"/>
      <c r="L237"/>
      <c r="M237"/>
      <c r="N237"/>
      <c r="O237"/>
    </row>
    <row r="238" spans="2:15" x14ac:dyDescent="0.25">
      <c r="B238"/>
      <c r="C238" s="18"/>
      <c r="D238"/>
      <c r="E238"/>
      <c r="F238" s="13"/>
      <c r="G238"/>
      <c r="H238" s="18"/>
      <c r="I238"/>
      <c r="J238"/>
      <c r="K238"/>
      <c r="L238"/>
      <c r="M238"/>
      <c r="N238"/>
      <c r="O238"/>
    </row>
    <row r="239" spans="2:15" x14ac:dyDescent="0.25">
      <c r="B239"/>
      <c r="C239" s="18"/>
      <c r="D239"/>
      <c r="E239"/>
      <c r="F239" s="13"/>
      <c r="G239"/>
      <c r="H239" s="18"/>
      <c r="I239"/>
      <c r="J239"/>
      <c r="K239"/>
      <c r="L239"/>
      <c r="M239"/>
      <c r="N239"/>
      <c r="O239"/>
    </row>
    <row r="240" spans="2:15" x14ac:dyDescent="0.25">
      <c r="B240"/>
      <c r="C240" s="18"/>
      <c r="D240"/>
      <c r="E240"/>
      <c r="F240" s="13"/>
      <c r="G240"/>
      <c r="H240" s="18"/>
      <c r="I240"/>
      <c r="J240"/>
      <c r="K240"/>
      <c r="L240"/>
      <c r="M240"/>
      <c r="N240"/>
      <c r="O240"/>
    </row>
    <row r="241" spans="2:15" x14ac:dyDescent="0.25">
      <c r="B241"/>
      <c r="C241" s="18"/>
      <c r="D241"/>
      <c r="E241"/>
      <c r="F241" s="13"/>
      <c r="G241"/>
      <c r="H241" s="18"/>
      <c r="I241"/>
      <c r="J241"/>
      <c r="K241"/>
      <c r="L241"/>
      <c r="M241"/>
      <c r="N241"/>
      <c r="O241"/>
    </row>
    <row r="242" spans="2:15" x14ac:dyDescent="0.25">
      <c r="B242"/>
      <c r="C242" s="18"/>
      <c r="D242"/>
      <c r="E242"/>
      <c r="F242" s="13"/>
      <c r="G242"/>
      <c r="H242" s="18"/>
      <c r="I242"/>
      <c r="J242"/>
      <c r="K242"/>
      <c r="L242"/>
      <c r="M242"/>
      <c r="N242"/>
      <c r="O242"/>
    </row>
    <row r="243" spans="2:15" x14ac:dyDescent="0.25">
      <c r="B243"/>
      <c r="C243" s="18"/>
      <c r="D243"/>
      <c r="E243"/>
      <c r="F243" s="13"/>
      <c r="G243"/>
      <c r="H243" s="18"/>
      <c r="I243"/>
      <c r="J243"/>
      <c r="K243"/>
      <c r="L243"/>
      <c r="M243"/>
      <c r="N243"/>
      <c r="O243"/>
    </row>
    <row r="244" spans="2:15" x14ac:dyDescent="0.25">
      <c r="B244"/>
      <c r="C244" s="18"/>
      <c r="D244"/>
      <c r="E244"/>
      <c r="F244" s="13"/>
      <c r="G244"/>
      <c r="H244" s="18"/>
      <c r="I244"/>
      <c r="J244"/>
      <c r="K244"/>
      <c r="L244"/>
      <c r="M244"/>
      <c r="N244"/>
      <c r="O244"/>
    </row>
    <row r="245" spans="2:15" x14ac:dyDescent="0.25">
      <c r="B245"/>
      <c r="C245" s="18"/>
      <c r="D245"/>
      <c r="E245"/>
      <c r="F245" s="13"/>
      <c r="G245"/>
      <c r="H245" s="18"/>
      <c r="I245"/>
      <c r="J245"/>
      <c r="K245"/>
      <c r="L245"/>
      <c r="M245"/>
      <c r="N245"/>
      <c r="O245"/>
    </row>
    <row r="246" spans="2:15" x14ac:dyDescent="0.25">
      <c r="B246"/>
      <c r="C246" s="18"/>
      <c r="D246"/>
      <c r="E246"/>
      <c r="F246" s="13"/>
      <c r="G246"/>
      <c r="H246" s="18"/>
      <c r="I246"/>
      <c r="J246"/>
      <c r="K246"/>
      <c r="L246"/>
      <c r="M246"/>
      <c r="N246"/>
      <c r="O246"/>
    </row>
    <row r="247" spans="2:15" x14ac:dyDescent="0.25">
      <c r="B247"/>
      <c r="C247" s="18"/>
      <c r="D247"/>
      <c r="E247"/>
      <c r="F247" s="13"/>
      <c r="G247"/>
      <c r="H247" s="18"/>
      <c r="I247"/>
      <c r="J247"/>
      <c r="K247"/>
      <c r="L247"/>
      <c r="M247"/>
      <c r="N247"/>
      <c r="O247"/>
    </row>
    <row r="248" spans="2:15" x14ac:dyDescent="0.25">
      <c r="B248"/>
      <c r="C248" s="18"/>
      <c r="D248"/>
      <c r="E248"/>
      <c r="F248" s="13"/>
      <c r="G248"/>
      <c r="H248" s="18"/>
      <c r="I248"/>
      <c r="J248"/>
      <c r="K248"/>
      <c r="L248"/>
      <c r="M248"/>
      <c r="N248"/>
      <c r="O248"/>
    </row>
    <row r="249" spans="2:15" x14ac:dyDescent="0.25">
      <c r="B249"/>
      <c r="C249" s="18"/>
      <c r="D249"/>
      <c r="E249"/>
      <c r="F249" s="13"/>
      <c r="G249"/>
      <c r="H249" s="18"/>
      <c r="I249"/>
      <c r="J249"/>
      <c r="K249"/>
      <c r="L249"/>
      <c r="M249"/>
      <c r="N249"/>
      <c r="O249"/>
    </row>
    <row r="250" spans="2:15" x14ac:dyDescent="0.25">
      <c r="B250"/>
      <c r="C250" s="18"/>
      <c r="D250"/>
      <c r="E250"/>
      <c r="F250" s="13"/>
      <c r="G250"/>
      <c r="H250" s="18"/>
      <c r="I250"/>
      <c r="J250"/>
      <c r="K250"/>
      <c r="L250"/>
      <c r="M250"/>
      <c r="N250"/>
      <c r="O250"/>
    </row>
    <row r="251" spans="2:15" x14ac:dyDescent="0.25">
      <c r="B251"/>
      <c r="C251" s="18"/>
      <c r="D251"/>
      <c r="E251"/>
      <c r="F251" s="13"/>
      <c r="G251"/>
      <c r="H251" s="18"/>
      <c r="I251"/>
      <c r="J251"/>
      <c r="K251"/>
      <c r="L251"/>
      <c r="M251"/>
      <c r="N251"/>
      <c r="O251"/>
    </row>
    <row r="252" spans="2:15" x14ac:dyDescent="0.25">
      <c r="B252"/>
      <c r="C252" s="18"/>
      <c r="D252"/>
      <c r="E252"/>
      <c r="F252" s="13"/>
      <c r="G252"/>
      <c r="H252" s="18"/>
      <c r="I252"/>
      <c r="J252"/>
      <c r="K252"/>
      <c r="L252"/>
      <c r="M252"/>
      <c r="N252"/>
      <c r="O252"/>
    </row>
    <row r="253" spans="2:15" x14ac:dyDescent="0.25">
      <c r="B253"/>
      <c r="C253" s="18"/>
      <c r="D253"/>
      <c r="E253"/>
      <c r="F253" s="13"/>
      <c r="G253"/>
      <c r="H253" s="18"/>
      <c r="I253"/>
      <c r="J253"/>
      <c r="K253"/>
      <c r="L253"/>
      <c r="M253"/>
      <c r="N253"/>
      <c r="O253"/>
    </row>
    <row r="254" spans="2:15" x14ac:dyDescent="0.25">
      <c r="B254"/>
      <c r="C254" s="18"/>
      <c r="D254"/>
      <c r="E254"/>
      <c r="F254" s="13"/>
      <c r="G254"/>
      <c r="H254" s="18"/>
      <c r="I254"/>
      <c r="J254"/>
      <c r="K254"/>
      <c r="L254"/>
      <c r="M254"/>
      <c r="N254"/>
      <c r="O254"/>
    </row>
    <row r="255" spans="2:15" x14ac:dyDescent="0.25">
      <c r="B255"/>
      <c r="C255" s="18"/>
      <c r="D255"/>
      <c r="E255"/>
      <c r="F255" s="13"/>
      <c r="G255"/>
      <c r="H255" s="18"/>
      <c r="I255"/>
      <c r="J255"/>
      <c r="K255"/>
      <c r="L255"/>
      <c r="M255"/>
      <c r="N255"/>
      <c r="O255"/>
    </row>
    <row r="256" spans="2:15" x14ac:dyDescent="0.25">
      <c r="B256"/>
      <c r="C256" s="18"/>
      <c r="D256"/>
      <c r="E256"/>
      <c r="F256" s="13"/>
      <c r="G256"/>
      <c r="H256" s="18"/>
      <c r="I256"/>
      <c r="J256"/>
      <c r="K256"/>
      <c r="L256"/>
      <c r="M256"/>
      <c r="N256"/>
      <c r="O256"/>
    </row>
    <row r="257" spans="2:15" x14ac:dyDescent="0.25">
      <c r="B257"/>
      <c r="C257" s="18"/>
      <c r="D257"/>
      <c r="E257"/>
      <c r="F257" s="13"/>
      <c r="G257"/>
      <c r="H257" s="18"/>
      <c r="I257"/>
      <c r="J257"/>
      <c r="K257"/>
      <c r="L257"/>
      <c r="M257"/>
      <c r="N257"/>
      <c r="O257"/>
    </row>
    <row r="258" spans="2:15" x14ac:dyDescent="0.25">
      <c r="B258"/>
      <c r="C258" s="18"/>
      <c r="D258"/>
      <c r="E258"/>
      <c r="F258" s="13"/>
      <c r="G258"/>
      <c r="H258" s="18"/>
      <c r="I258"/>
      <c r="J258"/>
      <c r="K258"/>
      <c r="L258"/>
      <c r="M258"/>
      <c r="N258"/>
      <c r="O258"/>
    </row>
    <row r="259" spans="2:15" x14ac:dyDescent="0.25">
      <c r="B259"/>
      <c r="C259" s="18"/>
      <c r="D259"/>
      <c r="E259"/>
      <c r="F259" s="13"/>
      <c r="G259"/>
      <c r="H259" s="18"/>
      <c r="I259"/>
      <c r="J259"/>
      <c r="K259"/>
      <c r="L259"/>
      <c r="M259"/>
      <c r="N259"/>
      <c r="O259"/>
    </row>
    <row r="260" spans="2:15" x14ac:dyDescent="0.25">
      <c r="B260"/>
      <c r="C260" s="18"/>
      <c r="D260"/>
      <c r="E260"/>
      <c r="F260" s="13"/>
      <c r="G260"/>
      <c r="H260" s="18"/>
      <c r="I260"/>
      <c r="J260"/>
      <c r="K260"/>
      <c r="L260"/>
      <c r="M260"/>
      <c r="N260"/>
      <c r="O260"/>
    </row>
    <row r="261" spans="2:15" x14ac:dyDescent="0.25">
      <c r="B261"/>
      <c r="C261" s="18"/>
      <c r="D261"/>
      <c r="E261"/>
      <c r="F261" s="13"/>
      <c r="G261"/>
      <c r="H261" s="18"/>
      <c r="I261"/>
      <c r="J261"/>
      <c r="K261"/>
      <c r="L261"/>
      <c r="M261"/>
      <c r="N261"/>
      <c r="O261"/>
    </row>
    <row r="262" spans="2:15" x14ac:dyDescent="0.25">
      <c r="B262"/>
      <c r="C262" s="18"/>
      <c r="D262"/>
      <c r="E262"/>
      <c r="F262" s="13"/>
      <c r="G262"/>
      <c r="H262" s="18"/>
      <c r="I262"/>
      <c r="J262"/>
      <c r="K262"/>
      <c r="L262"/>
      <c r="M262"/>
      <c r="N262"/>
      <c r="O262"/>
    </row>
    <row r="263" spans="2:15" x14ac:dyDescent="0.25">
      <c r="B263"/>
      <c r="C263" s="18"/>
      <c r="D263"/>
      <c r="E263"/>
      <c r="F263" s="13"/>
      <c r="G263"/>
      <c r="H263" s="18"/>
      <c r="I263"/>
      <c r="J263"/>
      <c r="K263"/>
      <c r="L263"/>
      <c r="M263"/>
      <c r="N263"/>
      <c r="O263"/>
    </row>
    <row r="264" spans="2:15" x14ac:dyDescent="0.25">
      <c r="B264"/>
      <c r="C264" s="18"/>
      <c r="D264"/>
      <c r="E264"/>
      <c r="F264" s="13"/>
      <c r="G264"/>
      <c r="H264" s="18"/>
      <c r="I264"/>
      <c r="J264"/>
      <c r="K264"/>
      <c r="L264"/>
      <c r="M264"/>
      <c r="N264"/>
      <c r="O264"/>
    </row>
    <row r="265" spans="2:15" x14ac:dyDescent="0.25">
      <c r="B265"/>
      <c r="C265" s="18"/>
      <c r="D265"/>
      <c r="E265"/>
      <c r="F265" s="13"/>
      <c r="G265"/>
      <c r="H265" s="18"/>
      <c r="I265"/>
      <c r="J265"/>
      <c r="K265"/>
      <c r="L265"/>
      <c r="M265"/>
      <c r="N265"/>
      <c r="O265"/>
    </row>
    <row r="266" spans="2:15" x14ac:dyDescent="0.25">
      <c r="B266"/>
      <c r="C266" s="18"/>
      <c r="D266"/>
      <c r="E266"/>
      <c r="F266" s="13"/>
      <c r="G266"/>
      <c r="H266" s="18"/>
      <c r="I266"/>
      <c r="J266"/>
      <c r="K266"/>
      <c r="L266"/>
      <c r="M266"/>
      <c r="N266"/>
      <c r="O266"/>
    </row>
    <row r="267" spans="2:15" x14ac:dyDescent="0.25">
      <c r="B267"/>
      <c r="C267" s="18"/>
      <c r="D267"/>
      <c r="E267"/>
      <c r="F267" s="13"/>
      <c r="G267"/>
      <c r="H267" s="18"/>
      <c r="I267"/>
      <c r="J267"/>
      <c r="K267"/>
      <c r="L267"/>
      <c r="M267"/>
      <c r="N267"/>
      <c r="O267"/>
    </row>
    <row r="268" spans="2:15" x14ac:dyDescent="0.25">
      <c r="B268"/>
      <c r="C268" s="18"/>
      <c r="D268"/>
      <c r="E268"/>
      <c r="F268" s="13"/>
      <c r="G268"/>
      <c r="H268" s="18"/>
      <c r="I268"/>
      <c r="J268"/>
      <c r="K268"/>
      <c r="L268"/>
      <c r="M268"/>
      <c r="N268"/>
      <c r="O268"/>
    </row>
    <row r="269" spans="2:15" x14ac:dyDescent="0.25">
      <c r="B269"/>
      <c r="C269" s="18"/>
      <c r="D269"/>
      <c r="E269"/>
      <c r="F269" s="13"/>
      <c r="G269"/>
      <c r="H269" s="18"/>
      <c r="I269"/>
      <c r="J269"/>
      <c r="K269"/>
      <c r="L269"/>
      <c r="M269"/>
      <c r="N269"/>
      <c r="O269"/>
    </row>
    <row r="270" spans="2:15" x14ac:dyDescent="0.25">
      <c r="B270"/>
      <c r="C270" s="18"/>
      <c r="D270"/>
      <c r="E270"/>
      <c r="F270" s="13"/>
      <c r="G270"/>
      <c r="H270" s="18"/>
      <c r="I270"/>
      <c r="J270"/>
      <c r="K270"/>
      <c r="L270"/>
      <c r="M270"/>
      <c r="N270"/>
      <c r="O270"/>
    </row>
    <row r="271" spans="2:15" x14ac:dyDescent="0.25">
      <c r="B271"/>
      <c r="C271" s="18"/>
      <c r="D271"/>
      <c r="E271"/>
      <c r="F271" s="13"/>
      <c r="G271"/>
      <c r="H271" s="18"/>
      <c r="I271"/>
      <c r="J271"/>
      <c r="K271"/>
      <c r="L271"/>
      <c r="M271"/>
      <c r="N271"/>
      <c r="O271"/>
    </row>
    <row r="272" spans="2:15" x14ac:dyDescent="0.25">
      <c r="B272"/>
      <c r="C272" s="18"/>
      <c r="D272"/>
      <c r="E272"/>
      <c r="F272" s="13"/>
      <c r="G272"/>
      <c r="H272" s="18"/>
      <c r="I272"/>
      <c r="J272"/>
      <c r="K272"/>
      <c r="L272"/>
      <c r="M272"/>
      <c r="N272"/>
      <c r="O272"/>
    </row>
    <row r="273" spans="2:15" x14ac:dyDescent="0.25">
      <c r="B273"/>
      <c r="C273" s="18"/>
      <c r="D273"/>
      <c r="E273"/>
      <c r="F273" s="13"/>
      <c r="G273"/>
      <c r="H273" s="18"/>
      <c r="I273"/>
      <c r="J273"/>
      <c r="K273"/>
      <c r="L273"/>
      <c r="M273"/>
      <c r="N273"/>
      <c r="O273"/>
    </row>
    <row r="274" spans="2:15" x14ac:dyDescent="0.25">
      <c r="B274"/>
      <c r="C274" s="18"/>
      <c r="D274"/>
      <c r="E274"/>
      <c r="F274" s="13"/>
      <c r="G274"/>
      <c r="H274" s="18"/>
      <c r="I274"/>
      <c r="J274"/>
      <c r="K274"/>
      <c r="L274"/>
      <c r="M274"/>
      <c r="N274"/>
      <c r="O274"/>
    </row>
    <row r="275" spans="2:15" x14ac:dyDescent="0.25">
      <c r="B275"/>
      <c r="C275" s="18"/>
      <c r="D275"/>
      <c r="E275"/>
      <c r="F275" s="13"/>
      <c r="G275"/>
      <c r="H275" s="18"/>
      <c r="I275"/>
      <c r="J275"/>
      <c r="K275"/>
      <c r="L275"/>
      <c r="M275"/>
      <c r="N275"/>
      <c r="O275"/>
    </row>
    <row r="276" spans="2:15" x14ac:dyDescent="0.25">
      <c r="B276"/>
      <c r="C276" s="18"/>
      <c r="D276"/>
      <c r="E276"/>
      <c r="F276" s="13"/>
      <c r="G276"/>
      <c r="H276" s="18"/>
      <c r="I276"/>
      <c r="J276"/>
      <c r="K276"/>
      <c r="L276"/>
      <c r="M276"/>
      <c r="N276"/>
      <c r="O276"/>
    </row>
    <row r="277" spans="2:15" x14ac:dyDescent="0.25">
      <c r="B277"/>
      <c r="C277" s="18"/>
      <c r="D277"/>
      <c r="E277"/>
      <c r="F277" s="13"/>
      <c r="G277"/>
      <c r="H277" s="18"/>
      <c r="I277"/>
      <c r="J277"/>
      <c r="K277"/>
      <c r="L277"/>
      <c r="M277"/>
      <c r="N277"/>
      <c r="O277"/>
    </row>
    <row r="278" spans="2:15" x14ac:dyDescent="0.25">
      <c r="B278"/>
      <c r="C278" s="18"/>
      <c r="D278"/>
      <c r="E278"/>
      <c r="F278" s="13"/>
      <c r="G278"/>
      <c r="H278" s="18"/>
      <c r="I278"/>
      <c r="J278"/>
      <c r="K278"/>
      <c r="L278"/>
      <c r="M278"/>
      <c r="N278"/>
      <c r="O278"/>
    </row>
    <row r="279" spans="2:15" x14ac:dyDescent="0.25">
      <c r="B279"/>
      <c r="C279" s="18"/>
      <c r="D279"/>
      <c r="E279"/>
      <c r="F279" s="13"/>
      <c r="G279"/>
      <c r="H279" s="18"/>
      <c r="I279"/>
      <c r="J279"/>
      <c r="K279"/>
      <c r="L279"/>
      <c r="M279"/>
      <c r="N279"/>
      <c r="O279"/>
    </row>
    <row r="280" spans="2:15" x14ac:dyDescent="0.25">
      <c r="B280"/>
      <c r="C280" s="18"/>
      <c r="D280"/>
      <c r="E280"/>
      <c r="F280" s="13"/>
      <c r="G280"/>
      <c r="H280" s="18"/>
      <c r="I280"/>
      <c r="J280"/>
      <c r="K280"/>
      <c r="L280"/>
      <c r="M280"/>
      <c r="N280"/>
      <c r="O280"/>
    </row>
    <row r="281" spans="2:15" x14ac:dyDescent="0.25">
      <c r="B281"/>
      <c r="C281" s="18"/>
      <c r="D281"/>
      <c r="E281"/>
      <c r="F281" s="13"/>
      <c r="G281"/>
      <c r="H281" s="18"/>
      <c r="I281"/>
      <c r="J281"/>
      <c r="K281"/>
      <c r="L281"/>
      <c r="M281"/>
      <c r="N281"/>
      <c r="O281"/>
    </row>
    <row r="282" spans="2:15" x14ac:dyDescent="0.25">
      <c r="B282"/>
      <c r="C282" s="18"/>
      <c r="D282"/>
      <c r="E282"/>
      <c r="F282" s="13"/>
      <c r="G282"/>
      <c r="H282" s="18"/>
      <c r="I282"/>
      <c r="J282"/>
      <c r="K282"/>
      <c r="L282"/>
      <c r="M282"/>
      <c r="N282"/>
      <c r="O282"/>
    </row>
    <row r="283" spans="2:15" x14ac:dyDescent="0.25">
      <c r="B283"/>
      <c r="C283" s="18"/>
      <c r="D283"/>
      <c r="E283"/>
      <c r="F283" s="13"/>
      <c r="G283"/>
      <c r="H283" s="18"/>
      <c r="I283"/>
      <c r="J283"/>
      <c r="K283"/>
      <c r="L283"/>
      <c r="M283"/>
      <c r="N283"/>
      <c r="O283"/>
    </row>
    <row r="284" spans="2:15" x14ac:dyDescent="0.25">
      <c r="B284"/>
      <c r="C284" s="18"/>
      <c r="D284"/>
      <c r="E284"/>
      <c r="F284" s="13"/>
      <c r="G284"/>
      <c r="H284" s="18"/>
      <c r="I284"/>
      <c r="J284"/>
      <c r="K284"/>
      <c r="L284"/>
      <c r="M284"/>
      <c r="N284"/>
      <c r="O284"/>
    </row>
    <row r="285" spans="2:15" x14ac:dyDescent="0.25">
      <c r="B285"/>
      <c r="C285" s="18"/>
      <c r="D285"/>
      <c r="E285"/>
      <c r="F285" s="13"/>
      <c r="G285"/>
      <c r="H285" s="18"/>
      <c r="I285"/>
      <c r="J285"/>
      <c r="K285"/>
      <c r="L285"/>
      <c r="M285"/>
      <c r="N285"/>
      <c r="O285"/>
    </row>
    <row r="286" spans="2:15" x14ac:dyDescent="0.25">
      <c r="B286"/>
      <c r="C286" s="18"/>
      <c r="D286"/>
      <c r="E286"/>
      <c r="F286" s="13"/>
      <c r="G286"/>
      <c r="H286" s="18"/>
      <c r="I286"/>
      <c r="J286"/>
      <c r="K286"/>
      <c r="L286"/>
      <c r="M286"/>
      <c r="N286"/>
      <c r="O286"/>
    </row>
    <row r="287" spans="2:15" x14ac:dyDescent="0.25">
      <c r="B287"/>
      <c r="C287" s="18"/>
      <c r="D287"/>
      <c r="E287"/>
      <c r="F287" s="13"/>
      <c r="G287"/>
      <c r="H287" s="18"/>
      <c r="I287"/>
      <c r="J287"/>
      <c r="K287"/>
      <c r="L287"/>
      <c r="M287"/>
      <c r="N287"/>
      <c r="O287"/>
    </row>
    <row r="288" spans="2:15" x14ac:dyDescent="0.25">
      <c r="B288"/>
      <c r="C288" s="18"/>
      <c r="D288"/>
      <c r="E288"/>
      <c r="F288" s="13"/>
      <c r="G288"/>
      <c r="H288" s="18"/>
      <c r="I288"/>
      <c r="J288"/>
      <c r="K288"/>
      <c r="L288"/>
      <c r="M288"/>
      <c r="N288"/>
      <c r="O288"/>
    </row>
    <row r="289" spans="2:15" x14ac:dyDescent="0.25">
      <c r="B289"/>
      <c r="C289" s="18"/>
      <c r="D289"/>
      <c r="E289"/>
      <c r="F289" s="13"/>
      <c r="G289"/>
      <c r="H289" s="18"/>
      <c r="I289"/>
      <c r="J289"/>
      <c r="K289"/>
      <c r="L289"/>
      <c r="M289"/>
      <c r="N289"/>
      <c r="O289"/>
    </row>
    <row r="290" spans="2:15" x14ac:dyDescent="0.25">
      <c r="B290"/>
      <c r="C290" s="18"/>
      <c r="D290"/>
      <c r="E290"/>
      <c r="F290" s="13"/>
      <c r="G290"/>
      <c r="H290" s="18"/>
      <c r="I290"/>
      <c r="J290"/>
      <c r="K290"/>
      <c r="L290"/>
      <c r="M290"/>
      <c r="N290"/>
      <c r="O290"/>
    </row>
    <row r="291" spans="2:15" x14ac:dyDescent="0.25">
      <c r="B291"/>
      <c r="C291" s="18"/>
      <c r="D291"/>
      <c r="E291"/>
      <c r="F291" s="13"/>
      <c r="G291"/>
      <c r="H291" s="18"/>
      <c r="I291"/>
      <c r="J291"/>
      <c r="K291"/>
      <c r="L291"/>
      <c r="M291"/>
      <c r="N291"/>
      <c r="O291"/>
    </row>
    <row r="292" spans="2:15" x14ac:dyDescent="0.25">
      <c r="B292"/>
      <c r="C292" s="18"/>
      <c r="D292"/>
      <c r="E292"/>
      <c r="F292" s="13"/>
      <c r="G292"/>
      <c r="H292" s="18"/>
      <c r="I292"/>
      <c r="J292"/>
      <c r="K292"/>
      <c r="L292"/>
      <c r="M292"/>
      <c r="N292"/>
      <c r="O292"/>
    </row>
    <row r="293" spans="2:15" x14ac:dyDescent="0.25">
      <c r="B293"/>
      <c r="C293" s="18"/>
      <c r="D293"/>
      <c r="E293"/>
      <c r="F293" s="13"/>
      <c r="G293"/>
      <c r="H293" s="18"/>
      <c r="I293"/>
      <c r="J293"/>
      <c r="K293"/>
      <c r="L293"/>
      <c r="M293"/>
      <c r="N293"/>
      <c r="O293"/>
    </row>
    <row r="294" spans="2:15" x14ac:dyDescent="0.25">
      <c r="B294"/>
      <c r="C294" s="18"/>
      <c r="D294"/>
      <c r="E294"/>
      <c r="F294" s="13"/>
      <c r="G294"/>
      <c r="H294" s="18"/>
      <c r="I294"/>
      <c r="J294"/>
      <c r="K294"/>
      <c r="L294"/>
      <c r="M294"/>
      <c r="N294"/>
      <c r="O294"/>
    </row>
    <row r="295" spans="2:15" x14ac:dyDescent="0.25">
      <c r="B295"/>
      <c r="C295" s="18"/>
      <c r="D295"/>
      <c r="E295"/>
      <c r="F295" s="13"/>
      <c r="G295"/>
      <c r="H295" s="18"/>
      <c r="I295"/>
      <c r="J295"/>
      <c r="K295"/>
      <c r="L295"/>
      <c r="M295"/>
      <c r="N295"/>
      <c r="O295"/>
    </row>
    <row r="296" spans="2:15" x14ac:dyDescent="0.25">
      <c r="B296"/>
      <c r="C296" s="18"/>
      <c r="D296"/>
      <c r="E296"/>
      <c r="F296" s="13"/>
      <c r="G296"/>
      <c r="H296" s="18"/>
      <c r="I296"/>
      <c r="J296"/>
      <c r="K296"/>
      <c r="L296"/>
      <c r="M296"/>
      <c r="N296"/>
      <c r="O296"/>
    </row>
    <row r="297" spans="2:15" x14ac:dyDescent="0.25">
      <c r="B297"/>
      <c r="C297" s="18"/>
      <c r="D297"/>
      <c r="E297"/>
      <c r="F297" s="13"/>
      <c r="G297"/>
      <c r="H297" s="18"/>
      <c r="I297"/>
      <c r="J297"/>
      <c r="K297"/>
      <c r="L297"/>
      <c r="M297"/>
      <c r="N297"/>
      <c r="O297"/>
    </row>
    <row r="298" spans="2:15" x14ac:dyDescent="0.25">
      <c r="B298"/>
      <c r="C298" s="18"/>
      <c r="D298"/>
      <c r="E298"/>
      <c r="F298" s="13"/>
      <c r="G298"/>
      <c r="H298" s="18"/>
      <c r="I298"/>
      <c r="J298"/>
      <c r="K298"/>
      <c r="L298"/>
      <c r="M298"/>
      <c r="N298"/>
      <c r="O298"/>
    </row>
    <row r="299" spans="2:15" x14ac:dyDescent="0.25">
      <c r="B299"/>
      <c r="C299" s="18"/>
      <c r="D299"/>
      <c r="E299"/>
      <c r="F299" s="13"/>
      <c r="G299"/>
      <c r="H299" s="18"/>
      <c r="I299"/>
      <c r="J299"/>
      <c r="K299"/>
      <c r="L299"/>
      <c r="M299"/>
      <c r="N299"/>
      <c r="O299"/>
    </row>
    <row r="300" spans="2:15" x14ac:dyDescent="0.25">
      <c r="B300"/>
      <c r="C300" s="18"/>
      <c r="D300"/>
      <c r="E300"/>
      <c r="F300" s="13"/>
      <c r="G300"/>
      <c r="H300" s="18"/>
      <c r="I300"/>
      <c r="J300"/>
      <c r="K300"/>
      <c r="L300"/>
      <c r="M300"/>
      <c r="N300"/>
      <c r="O300"/>
    </row>
    <row r="301" spans="2:15" x14ac:dyDescent="0.25">
      <c r="B301"/>
      <c r="C301" s="18"/>
      <c r="D301"/>
      <c r="E301"/>
      <c r="F301" s="13"/>
      <c r="G301"/>
      <c r="H301" s="18"/>
      <c r="I301"/>
      <c r="J301"/>
      <c r="K301"/>
      <c r="L301"/>
      <c r="M301"/>
      <c r="N301"/>
      <c r="O301"/>
    </row>
    <row r="302" spans="2:15" x14ac:dyDescent="0.25">
      <c r="B302"/>
      <c r="C302" s="18"/>
      <c r="D302"/>
      <c r="E302"/>
      <c r="F302" s="13"/>
      <c r="G302"/>
      <c r="H302" s="18"/>
      <c r="I302"/>
      <c r="J302"/>
      <c r="K302"/>
      <c r="L302"/>
      <c r="M302"/>
      <c r="N302"/>
      <c r="O302"/>
    </row>
    <row r="303" spans="2:15" x14ac:dyDescent="0.25">
      <c r="B303"/>
      <c r="C303" s="18"/>
      <c r="D303"/>
      <c r="E303"/>
      <c r="F303" s="13"/>
      <c r="G303"/>
      <c r="H303" s="18"/>
      <c r="I303"/>
      <c r="J303"/>
      <c r="K303"/>
      <c r="L303"/>
      <c r="M303"/>
      <c r="N303"/>
      <c r="O303"/>
    </row>
    <row r="304" spans="2:15" x14ac:dyDescent="0.25">
      <c r="B304"/>
      <c r="C304" s="18"/>
      <c r="D304"/>
      <c r="E304"/>
      <c r="F304" s="13"/>
      <c r="G304"/>
      <c r="H304" s="18"/>
      <c r="I304"/>
      <c r="J304"/>
      <c r="K304"/>
      <c r="L304"/>
      <c r="M304"/>
      <c r="N304"/>
      <c r="O304"/>
    </row>
    <row r="305" spans="2:15" x14ac:dyDescent="0.25">
      <c r="B305"/>
      <c r="C305" s="18"/>
      <c r="D305"/>
      <c r="E305"/>
      <c r="F305" s="13"/>
      <c r="G305"/>
      <c r="H305" s="18"/>
      <c r="I305"/>
      <c r="J305"/>
      <c r="K305"/>
      <c r="L305"/>
      <c r="M305"/>
      <c r="N305"/>
      <c r="O305"/>
    </row>
    <row r="306" spans="2:15" x14ac:dyDescent="0.25">
      <c r="B306"/>
      <c r="C306" s="18"/>
      <c r="D306"/>
      <c r="E306"/>
      <c r="F306" s="13"/>
      <c r="G306"/>
      <c r="H306" s="18"/>
      <c r="I306"/>
      <c r="J306"/>
      <c r="K306"/>
      <c r="L306"/>
      <c r="M306"/>
      <c r="N306"/>
      <c r="O306"/>
    </row>
    <row r="307" spans="2:15" x14ac:dyDescent="0.25">
      <c r="B307"/>
      <c r="C307" s="18"/>
      <c r="D307"/>
      <c r="E307"/>
      <c r="F307" s="13"/>
      <c r="G307"/>
      <c r="H307" s="18"/>
      <c r="I307"/>
      <c r="J307"/>
      <c r="K307"/>
      <c r="L307"/>
      <c r="M307"/>
      <c r="N307"/>
      <c r="O307"/>
    </row>
    <row r="308" spans="2:15" x14ac:dyDescent="0.25">
      <c r="B308"/>
      <c r="C308" s="18"/>
      <c r="D308"/>
      <c r="E308"/>
      <c r="F308" s="13"/>
      <c r="G308"/>
      <c r="H308" s="18"/>
      <c r="I308"/>
      <c r="J308"/>
      <c r="K308"/>
      <c r="L308"/>
      <c r="M308"/>
      <c r="N308"/>
      <c r="O308"/>
    </row>
    <row r="309" spans="2:15" x14ac:dyDescent="0.25">
      <c r="B309"/>
      <c r="C309" s="18"/>
      <c r="D309"/>
      <c r="E309"/>
      <c r="F309" s="13"/>
      <c r="G309"/>
      <c r="H309" s="18"/>
      <c r="I309"/>
      <c r="J309"/>
      <c r="K309"/>
      <c r="L309"/>
      <c r="M309"/>
      <c r="N309"/>
      <c r="O309"/>
    </row>
    <row r="310" spans="2:15" x14ac:dyDescent="0.25">
      <c r="B310"/>
      <c r="C310" s="18"/>
      <c r="D310"/>
      <c r="E310"/>
      <c r="F310" s="13"/>
      <c r="G310"/>
      <c r="H310" s="18"/>
      <c r="I310"/>
      <c r="J310"/>
      <c r="K310"/>
      <c r="L310"/>
      <c r="M310"/>
      <c r="N310"/>
      <c r="O310"/>
    </row>
    <row r="311" spans="2:15" x14ac:dyDescent="0.25">
      <c r="B311"/>
      <c r="C311" s="18"/>
      <c r="D311"/>
      <c r="E311"/>
      <c r="F311" s="13"/>
      <c r="G311"/>
      <c r="H311" s="18"/>
      <c r="I311"/>
      <c r="J311"/>
      <c r="K311"/>
      <c r="L311"/>
      <c r="M311"/>
      <c r="N311"/>
      <c r="O311"/>
    </row>
    <row r="312" spans="2:15" x14ac:dyDescent="0.25">
      <c r="B312"/>
      <c r="C312" s="18"/>
      <c r="D312"/>
      <c r="E312"/>
      <c r="F312" s="13"/>
      <c r="G312"/>
      <c r="H312" s="18"/>
      <c r="I312"/>
      <c r="J312"/>
      <c r="K312"/>
      <c r="L312"/>
      <c r="M312"/>
      <c r="N312"/>
      <c r="O312"/>
    </row>
    <row r="313" spans="2:15" x14ac:dyDescent="0.25">
      <c r="B313"/>
      <c r="C313" s="18"/>
      <c r="D313"/>
      <c r="E313"/>
      <c r="F313" s="13"/>
      <c r="G313"/>
      <c r="H313" s="18"/>
      <c r="I313"/>
      <c r="J313"/>
      <c r="K313"/>
      <c r="L313"/>
      <c r="M313"/>
      <c r="N313"/>
      <c r="O313"/>
    </row>
    <row r="314" spans="2:15" x14ac:dyDescent="0.25">
      <c r="B314"/>
      <c r="C314" s="18"/>
      <c r="D314"/>
      <c r="E314"/>
      <c r="F314" s="13"/>
      <c r="G314"/>
      <c r="H314" s="18"/>
      <c r="I314"/>
      <c r="J314"/>
      <c r="K314"/>
      <c r="L314"/>
      <c r="M314"/>
      <c r="N314"/>
      <c r="O314"/>
    </row>
    <row r="315" spans="2:15" x14ac:dyDescent="0.25">
      <c r="B315"/>
      <c r="C315" s="18"/>
      <c r="D315"/>
      <c r="E315"/>
      <c r="F315" s="13"/>
      <c r="G315"/>
      <c r="H315" s="18"/>
      <c r="I315"/>
      <c r="J315"/>
      <c r="K315"/>
      <c r="L315"/>
      <c r="M315"/>
      <c r="N315"/>
      <c r="O315"/>
    </row>
    <row r="316" spans="2:15" x14ac:dyDescent="0.25">
      <c r="B316"/>
      <c r="C316" s="18"/>
      <c r="D316"/>
      <c r="E316"/>
      <c r="F316" s="13"/>
      <c r="G316"/>
      <c r="H316" s="18"/>
      <c r="I316"/>
      <c r="J316"/>
      <c r="K316"/>
      <c r="L316"/>
      <c r="M316"/>
      <c r="N316"/>
      <c r="O316"/>
    </row>
    <row r="317" spans="2:15" x14ac:dyDescent="0.25">
      <c r="B317"/>
      <c r="C317" s="18"/>
      <c r="D317"/>
      <c r="E317"/>
      <c r="F317" s="13"/>
      <c r="G317"/>
      <c r="H317" s="18"/>
      <c r="I317"/>
      <c r="J317"/>
      <c r="K317"/>
      <c r="L317"/>
      <c r="M317"/>
      <c r="N317"/>
      <c r="O317"/>
    </row>
    <row r="318" spans="2:15" x14ac:dyDescent="0.25">
      <c r="B318"/>
      <c r="C318" s="18"/>
      <c r="D318"/>
      <c r="E318"/>
      <c r="F318" s="13"/>
      <c r="G318"/>
      <c r="H318" s="18"/>
      <c r="I318"/>
      <c r="J318"/>
      <c r="K318"/>
      <c r="L318"/>
      <c r="M318"/>
      <c r="N318"/>
      <c r="O318"/>
    </row>
    <row r="319" spans="2:15" x14ac:dyDescent="0.25">
      <c r="B319"/>
      <c r="C319" s="18"/>
      <c r="D319"/>
      <c r="E319"/>
      <c r="F319" s="13"/>
      <c r="G319"/>
      <c r="H319" s="18"/>
      <c r="I319"/>
      <c r="J319"/>
      <c r="K319"/>
      <c r="L319"/>
      <c r="M319"/>
      <c r="N319"/>
      <c r="O319"/>
    </row>
    <row r="320" spans="2:15" x14ac:dyDescent="0.25">
      <c r="B320"/>
      <c r="C320" s="18"/>
      <c r="D320"/>
      <c r="E320"/>
      <c r="F320" s="13"/>
      <c r="G320"/>
      <c r="H320" s="18"/>
      <c r="I320"/>
      <c r="J320"/>
      <c r="K320"/>
      <c r="L320"/>
      <c r="M320"/>
      <c r="N320"/>
      <c r="O320"/>
    </row>
    <row r="321" spans="2:15" x14ac:dyDescent="0.25">
      <c r="B321"/>
      <c r="C321" s="18"/>
      <c r="D321"/>
      <c r="E321"/>
      <c r="F321" s="13"/>
      <c r="G321"/>
      <c r="H321" s="18"/>
      <c r="I321"/>
      <c r="J321"/>
      <c r="K321"/>
      <c r="L321"/>
      <c r="M321"/>
      <c r="N321"/>
      <c r="O321"/>
    </row>
    <row r="322" spans="2:15" x14ac:dyDescent="0.25">
      <c r="B322"/>
      <c r="C322" s="18"/>
      <c r="D322"/>
      <c r="E322"/>
      <c r="F322" s="13"/>
      <c r="G322"/>
      <c r="H322" s="18"/>
      <c r="I322"/>
      <c r="J322"/>
      <c r="K322"/>
      <c r="L322"/>
      <c r="M322"/>
      <c r="N322"/>
      <c r="O322"/>
    </row>
    <row r="323" spans="2:15" x14ac:dyDescent="0.25">
      <c r="B323"/>
      <c r="C323" s="18"/>
      <c r="D323"/>
      <c r="E323"/>
      <c r="F323" s="13"/>
      <c r="G323"/>
      <c r="H323" s="18"/>
      <c r="I323"/>
      <c r="J323"/>
      <c r="K323"/>
      <c r="L323"/>
      <c r="M323"/>
      <c r="N323"/>
      <c r="O323"/>
    </row>
    <row r="324" spans="2:15" x14ac:dyDescent="0.25">
      <c r="B324"/>
      <c r="C324" s="18"/>
      <c r="D324"/>
      <c r="E324"/>
      <c r="F324" s="13"/>
      <c r="G324"/>
      <c r="H324" s="18"/>
      <c r="I324"/>
      <c r="J324"/>
      <c r="K324"/>
      <c r="L324"/>
      <c r="M324"/>
      <c r="N324"/>
      <c r="O324"/>
    </row>
    <row r="325" spans="2:15" x14ac:dyDescent="0.25">
      <c r="B325"/>
      <c r="C325" s="18"/>
      <c r="D325"/>
      <c r="E325"/>
      <c r="F325" s="13"/>
      <c r="G325"/>
      <c r="H325" s="18"/>
      <c r="I325"/>
      <c r="J325"/>
      <c r="K325"/>
      <c r="L325"/>
      <c r="M325"/>
      <c r="N325"/>
      <c r="O325"/>
    </row>
    <row r="326" spans="2:15" x14ac:dyDescent="0.25">
      <c r="B326"/>
      <c r="C326" s="18"/>
      <c r="D326"/>
      <c r="E326"/>
      <c r="F326" s="13"/>
      <c r="G326"/>
      <c r="H326" s="18"/>
      <c r="I326"/>
      <c r="J326"/>
      <c r="K326"/>
      <c r="L326"/>
      <c r="M326"/>
      <c r="N326"/>
      <c r="O326"/>
    </row>
    <row r="327" spans="2:15" x14ac:dyDescent="0.25">
      <c r="B327"/>
      <c r="C327" s="18"/>
      <c r="D327"/>
      <c r="E327"/>
      <c r="F327" s="13"/>
      <c r="G327"/>
      <c r="H327" s="18"/>
      <c r="I327"/>
      <c r="J327"/>
      <c r="K327"/>
      <c r="L327"/>
      <c r="M327"/>
      <c r="N327"/>
      <c r="O327"/>
    </row>
    <row r="328" spans="2:15" x14ac:dyDescent="0.25">
      <c r="B328"/>
      <c r="C328" s="18"/>
      <c r="D328"/>
      <c r="E328"/>
      <c r="F328" s="13"/>
      <c r="G328"/>
      <c r="H328" s="18"/>
      <c r="I328"/>
      <c r="J328"/>
      <c r="K328"/>
      <c r="L328"/>
      <c r="M328"/>
      <c r="N328"/>
      <c r="O328"/>
    </row>
    <row r="329" spans="2:15" x14ac:dyDescent="0.25">
      <c r="B329"/>
      <c r="C329" s="18"/>
      <c r="D329"/>
      <c r="E329"/>
      <c r="F329" s="13"/>
      <c r="G329"/>
      <c r="H329" s="18"/>
      <c r="I329"/>
      <c r="J329"/>
      <c r="K329"/>
      <c r="L329"/>
      <c r="M329"/>
      <c r="N329"/>
      <c r="O329"/>
    </row>
    <row r="330" spans="2:15" x14ac:dyDescent="0.25">
      <c r="B330"/>
      <c r="C330" s="18"/>
      <c r="D330"/>
      <c r="E330"/>
      <c r="F330" s="13"/>
      <c r="G330"/>
      <c r="H330" s="18"/>
      <c r="I330"/>
      <c r="J330"/>
      <c r="K330"/>
      <c r="L330"/>
      <c r="M330"/>
      <c r="N330"/>
      <c r="O330"/>
    </row>
    <row r="331" spans="2:15" x14ac:dyDescent="0.25">
      <c r="B331"/>
      <c r="C331" s="18"/>
      <c r="D331"/>
      <c r="E331"/>
      <c r="F331" s="13"/>
      <c r="G331"/>
      <c r="H331" s="18"/>
      <c r="I331"/>
      <c r="J331"/>
      <c r="K331"/>
      <c r="L331"/>
      <c r="M331"/>
      <c r="N331"/>
      <c r="O331"/>
    </row>
    <row r="332" spans="2:15" x14ac:dyDescent="0.25">
      <c r="B332"/>
      <c r="C332" s="18"/>
      <c r="D332"/>
      <c r="E332"/>
      <c r="F332" s="13"/>
      <c r="G332"/>
      <c r="H332" s="18"/>
      <c r="I332"/>
      <c r="J332"/>
      <c r="K332"/>
      <c r="L332"/>
      <c r="M332"/>
      <c r="N332"/>
      <c r="O332"/>
    </row>
    <row r="333" spans="2:15" x14ac:dyDescent="0.25">
      <c r="B333"/>
      <c r="C333" s="18"/>
      <c r="D333"/>
      <c r="E333"/>
      <c r="F333" s="13"/>
      <c r="G333"/>
      <c r="H333" s="18"/>
      <c r="I333"/>
      <c r="J333"/>
      <c r="K333"/>
      <c r="L333"/>
      <c r="M333"/>
      <c r="N333"/>
      <c r="O333"/>
    </row>
    <row r="334" spans="2:15" x14ac:dyDescent="0.25">
      <c r="B334"/>
      <c r="C334" s="18"/>
      <c r="D334"/>
      <c r="E334"/>
      <c r="F334" s="13"/>
      <c r="G334"/>
      <c r="H334" s="18"/>
      <c r="I334"/>
      <c r="J334"/>
      <c r="K334"/>
      <c r="L334"/>
      <c r="M334"/>
      <c r="N334"/>
      <c r="O334"/>
    </row>
    <row r="335" spans="2:15" x14ac:dyDescent="0.25">
      <c r="B335"/>
      <c r="C335" s="18"/>
      <c r="D335"/>
      <c r="E335"/>
      <c r="F335" s="13"/>
      <c r="G335"/>
      <c r="H335" s="18"/>
      <c r="I335"/>
      <c r="J335"/>
      <c r="K335"/>
      <c r="L335"/>
      <c r="M335"/>
      <c r="N335"/>
      <c r="O335"/>
    </row>
    <row r="336" spans="2:15" x14ac:dyDescent="0.25">
      <c r="B336"/>
      <c r="C336" s="18"/>
      <c r="D336"/>
      <c r="E336"/>
      <c r="F336" s="13"/>
      <c r="G336"/>
      <c r="H336" s="18"/>
      <c r="I336"/>
      <c r="J336"/>
      <c r="K336"/>
      <c r="L336"/>
      <c r="M336"/>
      <c r="N336"/>
      <c r="O336"/>
    </row>
    <row r="337" spans="2:15" x14ac:dyDescent="0.25">
      <c r="B337"/>
      <c r="C337" s="18"/>
      <c r="D337"/>
      <c r="E337"/>
      <c r="F337" s="13"/>
      <c r="G337"/>
      <c r="H337" s="18"/>
      <c r="I337"/>
      <c r="J337"/>
      <c r="K337"/>
      <c r="L337"/>
      <c r="M337"/>
      <c r="N337"/>
      <c r="O337"/>
    </row>
    <row r="338" spans="2:15" x14ac:dyDescent="0.25">
      <c r="B338"/>
      <c r="C338" s="18"/>
      <c r="D338"/>
      <c r="E338"/>
      <c r="F338" s="13"/>
      <c r="G338"/>
      <c r="H338" s="18"/>
      <c r="I338"/>
      <c r="J338"/>
      <c r="K338"/>
      <c r="L338"/>
      <c r="M338"/>
      <c r="N338"/>
      <c r="O338"/>
    </row>
    <row r="339" spans="2:15" x14ac:dyDescent="0.25">
      <c r="B339"/>
      <c r="C339" s="18"/>
      <c r="D339"/>
      <c r="E339"/>
      <c r="F339" s="13"/>
      <c r="G339"/>
      <c r="H339" s="18"/>
      <c r="I339"/>
      <c r="J339"/>
      <c r="K339"/>
      <c r="L339"/>
      <c r="M339"/>
      <c r="N339"/>
      <c r="O339"/>
    </row>
    <row r="340" spans="2:15" x14ac:dyDescent="0.25">
      <c r="B340"/>
      <c r="C340" s="18"/>
      <c r="D340"/>
      <c r="E340"/>
      <c r="F340" s="13"/>
      <c r="G340"/>
      <c r="H340" s="18"/>
      <c r="I340"/>
      <c r="J340"/>
      <c r="K340"/>
      <c r="L340"/>
      <c r="M340"/>
      <c r="N340"/>
      <c r="O340"/>
    </row>
    <row r="341" spans="2:15" x14ac:dyDescent="0.25">
      <c r="B341"/>
      <c r="C341" s="18"/>
      <c r="D341"/>
      <c r="E341"/>
      <c r="F341" s="13"/>
      <c r="G341"/>
      <c r="H341" s="18"/>
      <c r="I341"/>
      <c r="J341"/>
      <c r="K341"/>
      <c r="L341"/>
      <c r="M341"/>
      <c r="N341"/>
      <c r="O341"/>
    </row>
    <row r="342" spans="2:15" x14ac:dyDescent="0.25">
      <c r="B342"/>
      <c r="C342" s="18"/>
      <c r="D342"/>
      <c r="E342"/>
      <c r="F342" s="13"/>
      <c r="G342"/>
      <c r="H342" s="18"/>
      <c r="I342"/>
      <c r="J342"/>
      <c r="K342"/>
      <c r="L342"/>
      <c r="M342"/>
      <c r="N342"/>
      <c r="O342"/>
    </row>
    <row r="343" spans="2:15" x14ac:dyDescent="0.25">
      <c r="B343"/>
      <c r="C343" s="18"/>
      <c r="D343"/>
      <c r="E343"/>
      <c r="F343" s="13"/>
      <c r="G343"/>
      <c r="H343" s="18"/>
      <c r="I343"/>
      <c r="J343"/>
      <c r="K343"/>
      <c r="L343"/>
      <c r="M343"/>
      <c r="N343"/>
      <c r="O343"/>
    </row>
    <row r="344" spans="2:15" x14ac:dyDescent="0.25">
      <c r="B344"/>
      <c r="C344" s="18"/>
      <c r="D344"/>
      <c r="E344"/>
      <c r="F344" s="13"/>
      <c r="G344"/>
      <c r="H344" s="18"/>
      <c r="I344"/>
      <c r="J344"/>
      <c r="K344"/>
      <c r="L344"/>
      <c r="M344"/>
      <c r="N344"/>
      <c r="O344"/>
    </row>
    <row r="345" spans="2:15" x14ac:dyDescent="0.25">
      <c r="B345"/>
      <c r="C345" s="18"/>
      <c r="D345"/>
      <c r="E345"/>
      <c r="F345" s="13"/>
      <c r="G345"/>
      <c r="H345" s="18"/>
      <c r="I345"/>
      <c r="J345"/>
      <c r="K345"/>
      <c r="L345"/>
      <c r="M345"/>
      <c r="N345"/>
      <c r="O345"/>
    </row>
    <row r="346" spans="2:15" x14ac:dyDescent="0.25">
      <c r="B346"/>
      <c r="C346" s="18"/>
      <c r="D346"/>
      <c r="E346"/>
      <c r="F346" s="13"/>
      <c r="G346"/>
      <c r="H346" s="18"/>
      <c r="I346"/>
      <c r="J346"/>
      <c r="K346"/>
      <c r="L346"/>
      <c r="M346"/>
      <c r="N346"/>
      <c r="O346"/>
    </row>
    <row r="347" spans="2:15" x14ac:dyDescent="0.25">
      <c r="B347"/>
      <c r="C347" s="18"/>
      <c r="D347"/>
      <c r="E347"/>
      <c r="F347" s="13"/>
      <c r="G347"/>
      <c r="H347" s="18"/>
      <c r="I347"/>
      <c r="J347"/>
      <c r="K347"/>
      <c r="L347"/>
      <c r="M347"/>
      <c r="N347"/>
      <c r="O347"/>
    </row>
    <row r="348" spans="2:15" x14ac:dyDescent="0.25">
      <c r="B348"/>
      <c r="C348" s="18"/>
      <c r="D348"/>
      <c r="E348"/>
      <c r="F348" s="13"/>
      <c r="G348"/>
      <c r="H348" s="18"/>
      <c r="I348"/>
      <c r="J348"/>
      <c r="K348"/>
      <c r="L348"/>
      <c r="M348"/>
      <c r="N348"/>
      <c r="O348"/>
    </row>
    <row r="349" spans="2:15" x14ac:dyDescent="0.25">
      <c r="B349"/>
      <c r="C349" s="18"/>
      <c r="D349"/>
      <c r="E349"/>
      <c r="F349" s="13"/>
      <c r="G349"/>
      <c r="H349" s="18"/>
      <c r="I349"/>
      <c r="J349"/>
      <c r="K349"/>
      <c r="L349"/>
      <c r="M349"/>
      <c r="N349"/>
      <c r="O349"/>
    </row>
    <row r="350" spans="2:15" x14ac:dyDescent="0.25">
      <c r="B350"/>
      <c r="C350" s="18"/>
      <c r="D350"/>
      <c r="E350"/>
      <c r="F350" s="13"/>
      <c r="G350"/>
      <c r="H350" s="18"/>
      <c r="I350"/>
      <c r="J350"/>
      <c r="K350"/>
      <c r="L350"/>
      <c r="M350"/>
      <c r="N350"/>
      <c r="O350"/>
    </row>
    <row r="351" spans="2:15" x14ac:dyDescent="0.25">
      <c r="B351"/>
      <c r="C351" s="18"/>
      <c r="D351"/>
      <c r="E351"/>
      <c r="F351" s="13"/>
      <c r="G351"/>
      <c r="H351" s="18"/>
      <c r="I351"/>
      <c r="J351"/>
      <c r="K351"/>
      <c r="L351"/>
      <c r="M351"/>
      <c r="N351"/>
      <c r="O351"/>
    </row>
    <row r="352" spans="2:15" x14ac:dyDescent="0.25">
      <c r="B352"/>
      <c r="C352" s="18"/>
      <c r="D352"/>
      <c r="E352"/>
      <c r="F352" s="13"/>
      <c r="G352"/>
      <c r="H352" s="18"/>
      <c r="I352"/>
      <c r="J352"/>
      <c r="K352"/>
      <c r="L352"/>
      <c r="M352"/>
      <c r="N352"/>
      <c r="O352"/>
    </row>
    <row r="353" spans="2:15" x14ac:dyDescent="0.25">
      <c r="B353"/>
      <c r="C353" s="18"/>
      <c r="D353"/>
      <c r="E353"/>
      <c r="F353" s="13"/>
      <c r="G353"/>
      <c r="H353" s="18"/>
      <c r="I353"/>
      <c r="J353"/>
      <c r="K353"/>
      <c r="L353"/>
      <c r="M353"/>
      <c r="N353"/>
      <c r="O353"/>
    </row>
    <row r="354" spans="2:15" x14ac:dyDescent="0.25">
      <c r="B354"/>
      <c r="C354" s="18"/>
      <c r="D354"/>
      <c r="E354"/>
      <c r="F354" s="13"/>
      <c r="G354"/>
      <c r="H354" s="18"/>
      <c r="I354"/>
      <c r="J354"/>
      <c r="K354"/>
      <c r="L354"/>
      <c r="M354"/>
      <c r="N354"/>
      <c r="O354"/>
    </row>
    <row r="355" spans="2:15" x14ac:dyDescent="0.25">
      <c r="B355"/>
      <c r="C355" s="18"/>
      <c r="D355"/>
      <c r="E355"/>
      <c r="F355" s="13"/>
      <c r="G355"/>
      <c r="H355" s="18"/>
      <c r="I355"/>
      <c r="J355"/>
      <c r="K355"/>
      <c r="L355"/>
      <c r="M355"/>
      <c r="N355"/>
      <c r="O355"/>
    </row>
    <row r="356" spans="2:15" x14ac:dyDescent="0.25">
      <c r="B356"/>
      <c r="C356" s="18"/>
      <c r="D356"/>
      <c r="E356"/>
      <c r="F356" s="13"/>
      <c r="G356"/>
      <c r="H356" s="18"/>
      <c r="I356"/>
      <c r="J356"/>
      <c r="K356"/>
      <c r="L356"/>
      <c r="M356"/>
      <c r="N356"/>
      <c r="O356"/>
    </row>
    <row r="357" spans="2:15" x14ac:dyDescent="0.25">
      <c r="B357"/>
      <c r="C357" s="18"/>
      <c r="D357"/>
      <c r="E357"/>
      <c r="F357" s="13"/>
      <c r="G357"/>
      <c r="H357" s="18"/>
      <c r="I357"/>
      <c r="J357"/>
      <c r="K357"/>
      <c r="L357"/>
      <c r="M357"/>
      <c r="N357"/>
      <c r="O357"/>
    </row>
    <row r="358" spans="2:15" x14ac:dyDescent="0.25">
      <c r="B358"/>
      <c r="C358" s="18"/>
      <c r="D358"/>
      <c r="E358"/>
      <c r="F358" s="13"/>
      <c r="G358"/>
      <c r="H358" s="18"/>
      <c r="I358"/>
      <c r="J358"/>
      <c r="K358"/>
      <c r="L358"/>
      <c r="M358"/>
      <c r="N358"/>
      <c r="O358"/>
    </row>
    <row r="359" spans="2:15" x14ac:dyDescent="0.25">
      <c r="B359"/>
      <c r="C359" s="18"/>
      <c r="D359"/>
      <c r="E359"/>
      <c r="F359" s="13"/>
      <c r="G359"/>
      <c r="H359" s="18"/>
      <c r="I359"/>
      <c r="J359"/>
      <c r="K359"/>
      <c r="L359"/>
      <c r="M359"/>
      <c r="N359"/>
      <c r="O359"/>
    </row>
    <row r="360" spans="2:15" x14ac:dyDescent="0.25">
      <c r="B360"/>
      <c r="C360" s="18"/>
      <c r="D360"/>
      <c r="E360"/>
      <c r="F360" s="13"/>
      <c r="G360"/>
      <c r="H360" s="18"/>
      <c r="I360"/>
      <c r="J360"/>
      <c r="K360"/>
      <c r="L360"/>
      <c r="M360"/>
      <c r="N360"/>
      <c r="O360"/>
    </row>
    <row r="361" spans="2:15" x14ac:dyDescent="0.25">
      <c r="B361"/>
      <c r="C361" s="18"/>
      <c r="D361"/>
      <c r="E361"/>
      <c r="F361" s="13"/>
      <c r="G361"/>
      <c r="H361" s="18"/>
      <c r="I361"/>
      <c r="J361"/>
      <c r="K361"/>
      <c r="L361"/>
      <c r="M361"/>
      <c r="N361"/>
      <c r="O361"/>
    </row>
    <row r="362" spans="2:15" x14ac:dyDescent="0.25">
      <c r="B362"/>
      <c r="C362" s="18"/>
      <c r="D362"/>
      <c r="E362"/>
      <c r="F362" s="13"/>
      <c r="G362"/>
      <c r="H362" s="18"/>
      <c r="I362"/>
      <c r="J362"/>
      <c r="K362"/>
      <c r="L362"/>
      <c r="M362"/>
      <c r="N362"/>
      <c r="O362"/>
    </row>
    <row r="363" spans="2:15" x14ac:dyDescent="0.25">
      <c r="B363"/>
      <c r="C363" s="18"/>
      <c r="D363"/>
      <c r="E363"/>
      <c r="F363" s="13"/>
      <c r="G363"/>
      <c r="H363" s="18"/>
      <c r="I363"/>
      <c r="J363"/>
      <c r="K363"/>
      <c r="L363"/>
      <c r="M363"/>
      <c r="N363"/>
      <c r="O363"/>
    </row>
    <row r="364" spans="2:15" x14ac:dyDescent="0.25">
      <c r="B364"/>
      <c r="C364" s="18"/>
      <c r="D364"/>
      <c r="E364"/>
      <c r="F364" s="13"/>
      <c r="G364"/>
      <c r="H364" s="18"/>
      <c r="I364"/>
      <c r="J364"/>
      <c r="K364"/>
      <c r="L364"/>
      <c r="M364"/>
      <c r="N364"/>
      <c r="O364"/>
    </row>
    <row r="365" spans="2:15" x14ac:dyDescent="0.25">
      <c r="B365"/>
      <c r="C365" s="18"/>
      <c r="D365"/>
      <c r="E365"/>
      <c r="F365" s="13"/>
      <c r="G365"/>
      <c r="H365" s="18"/>
      <c r="I365"/>
      <c r="J365"/>
      <c r="K365"/>
      <c r="L365"/>
      <c r="M365"/>
      <c r="N365"/>
      <c r="O365"/>
    </row>
    <row r="366" spans="2:15" x14ac:dyDescent="0.25">
      <c r="B366"/>
      <c r="C366" s="18"/>
      <c r="D366"/>
      <c r="E366"/>
      <c r="F366" s="13"/>
      <c r="G366"/>
      <c r="H366" s="18"/>
      <c r="I366"/>
      <c r="J366"/>
      <c r="K366"/>
      <c r="L366"/>
      <c r="M366"/>
      <c r="N366"/>
      <c r="O366"/>
    </row>
    <row r="367" spans="2:15" x14ac:dyDescent="0.25">
      <c r="B367"/>
      <c r="C367" s="18"/>
      <c r="D367"/>
      <c r="E367"/>
      <c r="F367" s="13"/>
      <c r="G367"/>
      <c r="H367" s="18"/>
      <c r="I367"/>
      <c r="J367"/>
      <c r="K367"/>
      <c r="L367"/>
      <c r="M367"/>
      <c r="N367"/>
      <c r="O367"/>
    </row>
    <row r="368" spans="2:15" x14ac:dyDescent="0.25">
      <c r="B368"/>
      <c r="C368" s="18"/>
      <c r="D368"/>
      <c r="E368"/>
      <c r="F368" s="13"/>
      <c r="G368"/>
      <c r="H368" s="18"/>
      <c r="I368"/>
      <c r="J368"/>
      <c r="K368"/>
      <c r="L368"/>
      <c r="M368"/>
      <c r="N368"/>
      <c r="O368"/>
    </row>
    <row r="369" spans="2:15" x14ac:dyDescent="0.25">
      <c r="B369"/>
      <c r="C369" s="18"/>
      <c r="D369"/>
      <c r="E369"/>
      <c r="F369" s="13"/>
      <c r="G369"/>
      <c r="H369" s="18"/>
      <c r="I369"/>
      <c r="J369"/>
      <c r="K369"/>
      <c r="L369"/>
      <c r="M369"/>
      <c r="N369"/>
      <c r="O369"/>
    </row>
    <row r="370" spans="2:15" x14ac:dyDescent="0.25">
      <c r="B370"/>
      <c r="C370" s="18"/>
      <c r="D370"/>
      <c r="E370"/>
      <c r="F370" s="13"/>
      <c r="G370"/>
      <c r="H370" s="18"/>
      <c r="I370"/>
      <c r="J370"/>
      <c r="K370"/>
      <c r="L370"/>
      <c r="M370"/>
      <c r="N370"/>
      <c r="O370"/>
    </row>
    <row r="371" spans="2:15" x14ac:dyDescent="0.25">
      <c r="B371"/>
      <c r="C371" s="18"/>
      <c r="D371"/>
      <c r="E371"/>
      <c r="F371" s="13"/>
      <c r="G371"/>
      <c r="H371" s="18"/>
      <c r="I371"/>
      <c r="J371"/>
      <c r="K371"/>
      <c r="L371"/>
      <c r="M371"/>
      <c r="N371"/>
      <c r="O371"/>
    </row>
    <row r="372" spans="2:15" x14ac:dyDescent="0.25">
      <c r="B372"/>
      <c r="C372" s="18"/>
      <c r="D372"/>
      <c r="E372"/>
      <c r="F372" s="13"/>
      <c r="G372"/>
      <c r="H372" s="18"/>
      <c r="I372"/>
      <c r="J372"/>
      <c r="K372"/>
      <c r="L372"/>
      <c r="M372"/>
      <c r="N372"/>
      <c r="O372"/>
    </row>
    <row r="373" spans="2:15" x14ac:dyDescent="0.25">
      <c r="B373"/>
      <c r="C373" s="18"/>
      <c r="D373"/>
      <c r="E373"/>
      <c r="F373" s="13"/>
      <c r="G373"/>
      <c r="H373" s="18"/>
      <c r="I373"/>
      <c r="J373"/>
      <c r="K373"/>
      <c r="L373"/>
      <c r="M373"/>
      <c r="N373"/>
      <c r="O373"/>
    </row>
    <row r="374" spans="2:15" x14ac:dyDescent="0.25">
      <c r="B374"/>
      <c r="C374" s="18"/>
      <c r="D374"/>
      <c r="E374"/>
      <c r="F374" s="13"/>
      <c r="G374"/>
      <c r="H374" s="18"/>
      <c r="I374"/>
      <c r="J374"/>
      <c r="K374"/>
      <c r="L374"/>
      <c r="M374"/>
      <c r="N374"/>
      <c r="O374"/>
    </row>
    <row r="375" spans="2:15" x14ac:dyDescent="0.25">
      <c r="B375"/>
      <c r="C375" s="18"/>
      <c r="D375"/>
      <c r="E375"/>
      <c r="F375" s="13"/>
      <c r="G375"/>
      <c r="H375" s="18"/>
      <c r="I375"/>
      <c r="J375"/>
      <c r="K375"/>
      <c r="L375"/>
      <c r="M375"/>
      <c r="N375"/>
      <c r="O375"/>
    </row>
    <row r="376" spans="2:15" x14ac:dyDescent="0.25">
      <c r="B376"/>
      <c r="C376" s="18"/>
      <c r="D376"/>
      <c r="E376"/>
      <c r="F376" s="13"/>
      <c r="G376"/>
      <c r="H376" s="18"/>
      <c r="I376"/>
      <c r="J376"/>
      <c r="K376"/>
      <c r="L376"/>
      <c r="M376"/>
      <c r="N376"/>
      <c r="O376"/>
    </row>
    <row r="377" spans="2:15" x14ac:dyDescent="0.25">
      <c r="B377"/>
      <c r="C377" s="18"/>
      <c r="D377"/>
      <c r="E377"/>
      <c r="F377" s="13"/>
      <c r="G377"/>
      <c r="H377" s="18"/>
      <c r="I377"/>
      <c r="J377"/>
      <c r="K377"/>
      <c r="L377"/>
      <c r="M377"/>
      <c r="N377"/>
      <c r="O377"/>
    </row>
    <row r="378" spans="2:15" x14ac:dyDescent="0.25">
      <c r="B378"/>
      <c r="C378" s="18"/>
      <c r="D378"/>
      <c r="E378"/>
      <c r="F378" s="13"/>
      <c r="G378"/>
      <c r="H378" s="18"/>
      <c r="I378"/>
      <c r="J378"/>
      <c r="K378"/>
      <c r="L378"/>
      <c r="M378"/>
      <c r="N378"/>
      <c r="O378"/>
    </row>
    <row r="379" spans="2:15" x14ac:dyDescent="0.25">
      <c r="B379"/>
      <c r="C379" s="18"/>
      <c r="D379"/>
      <c r="E379"/>
      <c r="F379" s="13"/>
      <c r="G379"/>
      <c r="H379" s="18"/>
      <c r="I379"/>
      <c r="J379"/>
      <c r="K379"/>
      <c r="L379"/>
      <c r="M379"/>
      <c r="N379"/>
      <c r="O379"/>
    </row>
    <row r="380" spans="2:15" x14ac:dyDescent="0.25">
      <c r="B380"/>
      <c r="C380" s="18"/>
      <c r="D380"/>
      <c r="E380"/>
      <c r="F380" s="13"/>
      <c r="G380"/>
      <c r="H380" s="18"/>
      <c r="I380"/>
      <c r="J380"/>
      <c r="K380"/>
      <c r="L380"/>
      <c r="M380"/>
      <c r="N380"/>
      <c r="O380"/>
    </row>
    <row r="381" spans="2:15" x14ac:dyDescent="0.25">
      <c r="B381"/>
      <c r="C381" s="18"/>
      <c r="D381"/>
      <c r="E381"/>
      <c r="F381" s="13"/>
      <c r="G381"/>
      <c r="H381" s="18"/>
      <c r="I381"/>
      <c r="J381"/>
      <c r="K381"/>
      <c r="L381"/>
      <c r="M381"/>
      <c r="N381"/>
      <c r="O381"/>
    </row>
    <row r="382" spans="2:15" x14ac:dyDescent="0.25">
      <c r="B382"/>
      <c r="C382" s="18"/>
      <c r="D382"/>
      <c r="E382"/>
      <c r="F382" s="13"/>
      <c r="G382"/>
      <c r="H382" s="18"/>
      <c r="I382"/>
      <c r="J382"/>
      <c r="K382"/>
      <c r="L382"/>
      <c r="M382"/>
      <c r="N382"/>
      <c r="O382"/>
    </row>
    <row r="383" spans="2:15" x14ac:dyDescent="0.25">
      <c r="B383"/>
      <c r="C383" s="18"/>
      <c r="D383"/>
      <c r="E383"/>
      <c r="F383" s="13"/>
      <c r="G383"/>
      <c r="H383" s="18"/>
      <c r="I383"/>
      <c r="J383"/>
      <c r="K383"/>
      <c r="L383"/>
      <c r="M383"/>
      <c r="N383"/>
      <c r="O383"/>
    </row>
    <row r="384" spans="2:15" x14ac:dyDescent="0.25">
      <c r="B384"/>
      <c r="C384" s="18"/>
      <c r="D384"/>
      <c r="E384"/>
      <c r="F384" s="13"/>
      <c r="G384"/>
      <c r="H384" s="18"/>
      <c r="I384"/>
      <c r="J384"/>
      <c r="K384"/>
      <c r="L384"/>
      <c r="M384"/>
      <c r="N384"/>
      <c r="O384"/>
    </row>
    <row r="385" spans="2:15" x14ac:dyDescent="0.25">
      <c r="B385"/>
      <c r="C385" s="18"/>
      <c r="D385"/>
      <c r="E385"/>
      <c r="F385" s="13"/>
      <c r="G385"/>
      <c r="H385" s="18"/>
      <c r="I385"/>
      <c r="J385"/>
      <c r="K385"/>
      <c r="L385"/>
      <c r="M385"/>
      <c r="N385"/>
      <c r="O385"/>
    </row>
    <row r="386" spans="2:15" x14ac:dyDescent="0.25">
      <c r="B386"/>
      <c r="C386" s="18"/>
      <c r="D386"/>
      <c r="E386"/>
      <c r="F386" s="13"/>
      <c r="G386"/>
      <c r="H386" s="18"/>
      <c r="I386"/>
      <c r="J386"/>
      <c r="K386"/>
      <c r="L386"/>
      <c r="M386"/>
      <c r="N386"/>
      <c r="O386"/>
    </row>
    <row r="387" spans="2:15" x14ac:dyDescent="0.25">
      <c r="B387"/>
      <c r="C387" s="18"/>
      <c r="D387"/>
      <c r="E387"/>
      <c r="F387" s="13"/>
      <c r="G387"/>
      <c r="H387" s="18"/>
      <c r="I387"/>
      <c r="J387"/>
      <c r="K387"/>
      <c r="L387"/>
      <c r="M387"/>
      <c r="N387"/>
      <c r="O387"/>
    </row>
    <row r="388" spans="2:15" x14ac:dyDescent="0.25">
      <c r="B388"/>
      <c r="C388" s="18"/>
      <c r="D388"/>
      <c r="E388"/>
      <c r="F388" s="13"/>
      <c r="G388"/>
      <c r="H388" s="18"/>
      <c r="I388"/>
      <c r="J388"/>
      <c r="K388"/>
      <c r="L388"/>
      <c r="M388"/>
      <c r="N388"/>
      <c r="O388"/>
    </row>
    <row r="389" spans="2:15" x14ac:dyDescent="0.25">
      <c r="B389"/>
      <c r="C389" s="18"/>
      <c r="D389"/>
      <c r="E389"/>
      <c r="F389" s="13"/>
      <c r="G389"/>
      <c r="H389" s="18"/>
      <c r="I389"/>
      <c r="J389"/>
      <c r="K389"/>
      <c r="L389"/>
      <c r="M389"/>
      <c r="N389"/>
      <c r="O389"/>
    </row>
    <row r="390" spans="2:15" x14ac:dyDescent="0.25">
      <c r="B390"/>
      <c r="C390" s="18"/>
      <c r="D390"/>
      <c r="E390"/>
      <c r="F390" s="13"/>
      <c r="G390"/>
      <c r="H390" s="18"/>
      <c r="I390"/>
      <c r="J390"/>
      <c r="K390"/>
      <c r="L390"/>
      <c r="M390"/>
      <c r="N390"/>
      <c r="O390"/>
    </row>
    <row r="391" spans="2:15" x14ac:dyDescent="0.25">
      <c r="B391"/>
      <c r="C391" s="18"/>
      <c r="D391"/>
      <c r="E391"/>
      <c r="F391" s="13"/>
      <c r="G391"/>
      <c r="H391" s="18"/>
      <c r="I391"/>
      <c r="J391"/>
      <c r="K391"/>
      <c r="L391"/>
      <c r="M391"/>
      <c r="N391"/>
      <c r="O391"/>
    </row>
    <row r="392" spans="2:15" x14ac:dyDescent="0.25">
      <c r="B392"/>
      <c r="C392" s="18"/>
      <c r="D392"/>
      <c r="E392"/>
      <c r="F392" s="13"/>
      <c r="G392"/>
      <c r="H392" s="18"/>
      <c r="I392"/>
      <c r="J392"/>
      <c r="K392"/>
      <c r="L392"/>
      <c r="M392"/>
      <c r="N392"/>
      <c r="O392"/>
    </row>
    <row r="393" spans="2:15" x14ac:dyDescent="0.25">
      <c r="B393"/>
      <c r="C393" s="18"/>
      <c r="D393"/>
      <c r="E393"/>
      <c r="F393" s="13"/>
      <c r="G393"/>
      <c r="H393" s="18"/>
      <c r="I393"/>
      <c r="J393"/>
      <c r="K393"/>
      <c r="L393"/>
      <c r="M393"/>
      <c r="N393"/>
      <c r="O393"/>
    </row>
    <row r="394" spans="2:15" x14ac:dyDescent="0.25">
      <c r="B394"/>
      <c r="C394" s="18"/>
      <c r="D394"/>
      <c r="E394"/>
      <c r="F394" s="13"/>
      <c r="G394"/>
      <c r="H394" s="18"/>
      <c r="I394"/>
      <c r="J394"/>
      <c r="K394"/>
      <c r="L394"/>
      <c r="M394"/>
      <c r="N394"/>
      <c r="O394"/>
    </row>
    <row r="395" spans="2:15" x14ac:dyDescent="0.25">
      <c r="B395"/>
      <c r="C395" s="18"/>
      <c r="D395"/>
      <c r="E395"/>
      <c r="F395" s="13"/>
      <c r="G395"/>
      <c r="H395" s="18"/>
      <c r="I395"/>
      <c r="J395"/>
      <c r="K395"/>
      <c r="L395"/>
      <c r="M395"/>
      <c r="N395"/>
      <c r="O395"/>
    </row>
    <row r="396" spans="2:15" x14ac:dyDescent="0.25">
      <c r="B396"/>
      <c r="C396" s="18"/>
      <c r="D396"/>
      <c r="E396"/>
      <c r="F396" s="13"/>
      <c r="G396"/>
      <c r="H396" s="18"/>
      <c r="I396"/>
      <c r="J396"/>
      <c r="K396"/>
      <c r="L396"/>
      <c r="M396"/>
      <c r="N396"/>
      <c r="O396"/>
    </row>
    <row r="397" spans="2:15" x14ac:dyDescent="0.25">
      <c r="B397"/>
      <c r="C397" s="18"/>
      <c r="D397"/>
      <c r="E397"/>
      <c r="F397" s="13"/>
      <c r="G397"/>
      <c r="H397" s="18"/>
      <c r="I397"/>
      <c r="J397"/>
      <c r="K397"/>
      <c r="L397"/>
      <c r="M397"/>
      <c r="N397"/>
      <c r="O397"/>
    </row>
    <row r="398" spans="2:15" x14ac:dyDescent="0.25">
      <c r="B398"/>
      <c r="C398" s="18"/>
      <c r="D398"/>
      <c r="E398"/>
      <c r="F398" s="13"/>
      <c r="G398"/>
      <c r="H398" s="18"/>
      <c r="I398"/>
      <c r="J398"/>
      <c r="K398"/>
      <c r="L398"/>
      <c r="M398"/>
      <c r="N398"/>
      <c r="O398"/>
    </row>
    <row r="399" spans="2:15" x14ac:dyDescent="0.25">
      <c r="B399"/>
      <c r="C399" s="18"/>
      <c r="D399"/>
      <c r="E399"/>
      <c r="F399" s="13"/>
      <c r="G399"/>
      <c r="H399" s="18"/>
      <c r="I399"/>
      <c r="J399"/>
      <c r="K399"/>
      <c r="L399"/>
      <c r="M399"/>
      <c r="N399"/>
      <c r="O399"/>
    </row>
    <row r="400" spans="2:15" x14ac:dyDescent="0.25">
      <c r="B400"/>
      <c r="C400" s="18"/>
      <c r="D400"/>
      <c r="E400"/>
      <c r="F400" s="13"/>
      <c r="G400"/>
      <c r="H400" s="18"/>
      <c r="I400"/>
      <c r="J400"/>
      <c r="K400"/>
      <c r="L400"/>
      <c r="M400"/>
      <c r="N400"/>
      <c r="O400"/>
    </row>
    <row r="401" spans="2:15" x14ac:dyDescent="0.25">
      <c r="B401"/>
      <c r="C401" s="18"/>
      <c r="D401"/>
      <c r="E401"/>
      <c r="F401" s="13"/>
      <c r="G401"/>
      <c r="H401" s="18"/>
      <c r="I401"/>
      <c r="J401"/>
      <c r="K401"/>
      <c r="L401"/>
      <c r="M401"/>
      <c r="N401"/>
      <c r="O401"/>
    </row>
    <row r="402" spans="2:15" x14ac:dyDescent="0.25">
      <c r="B402"/>
      <c r="C402" s="18"/>
      <c r="D402"/>
      <c r="E402"/>
      <c r="F402" s="13"/>
      <c r="G402"/>
      <c r="H402" s="18"/>
      <c r="I402"/>
      <c r="J402"/>
      <c r="K402"/>
      <c r="L402"/>
      <c r="M402"/>
      <c r="N402"/>
      <c r="O402"/>
    </row>
    <row r="403" spans="2:15" x14ac:dyDescent="0.25">
      <c r="B403"/>
      <c r="C403" s="18"/>
      <c r="D403"/>
      <c r="E403"/>
      <c r="F403" s="13"/>
      <c r="G403"/>
      <c r="H403" s="18"/>
      <c r="I403"/>
      <c r="J403"/>
      <c r="K403"/>
      <c r="L403"/>
      <c r="M403"/>
      <c r="N403"/>
      <c r="O403"/>
    </row>
    <row r="404" spans="2:15" x14ac:dyDescent="0.25">
      <c r="B404"/>
      <c r="C404" s="18"/>
      <c r="D404"/>
      <c r="E404"/>
      <c r="F404" s="13"/>
      <c r="G404"/>
      <c r="H404" s="18"/>
      <c r="I404"/>
      <c r="J404"/>
      <c r="K404"/>
      <c r="L404"/>
      <c r="M404"/>
      <c r="N404"/>
      <c r="O404"/>
    </row>
    <row r="405" spans="2:15" x14ac:dyDescent="0.25">
      <c r="B405"/>
      <c r="C405" s="18"/>
      <c r="D405"/>
      <c r="E405"/>
      <c r="F405" s="13"/>
      <c r="G405"/>
      <c r="H405" s="18"/>
      <c r="I405"/>
      <c r="J405"/>
      <c r="K405"/>
      <c r="L405"/>
      <c r="M405"/>
      <c r="N405"/>
      <c r="O405"/>
    </row>
    <row r="406" spans="2:15" x14ac:dyDescent="0.25">
      <c r="B406"/>
      <c r="C406" s="18"/>
      <c r="D406"/>
      <c r="E406"/>
      <c r="F406" s="13"/>
      <c r="G406"/>
      <c r="H406" s="18"/>
      <c r="I406"/>
      <c r="J406"/>
      <c r="K406"/>
      <c r="L406"/>
      <c r="M406"/>
      <c r="N406"/>
      <c r="O406"/>
    </row>
    <row r="407" spans="2:15" x14ac:dyDescent="0.25">
      <c r="B407"/>
      <c r="C407" s="18"/>
      <c r="D407"/>
      <c r="E407"/>
      <c r="F407" s="13"/>
      <c r="G407"/>
      <c r="H407" s="18"/>
      <c r="I407"/>
      <c r="J407"/>
      <c r="K407"/>
      <c r="L407"/>
      <c r="M407"/>
      <c r="N407"/>
      <c r="O407"/>
    </row>
    <row r="408" spans="2:15" x14ac:dyDescent="0.25">
      <c r="B408"/>
      <c r="C408" s="18"/>
      <c r="D408"/>
      <c r="E408"/>
      <c r="F408" s="13"/>
      <c r="G408"/>
      <c r="H408" s="18"/>
      <c r="I408"/>
      <c r="J408"/>
      <c r="K408"/>
      <c r="L408"/>
      <c r="M408"/>
      <c r="N408"/>
      <c r="O408"/>
    </row>
    <row r="409" spans="2:15" x14ac:dyDescent="0.25">
      <c r="B409"/>
      <c r="C409" s="18"/>
      <c r="D409"/>
      <c r="E409"/>
      <c r="F409" s="13"/>
      <c r="G409"/>
      <c r="H409" s="18"/>
      <c r="I409"/>
      <c r="J409"/>
      <c r="K409"/>
      <c r="L409"/>
      <c r="M409"/>
      <c r="N409"/>
      <c r="O409"/>
    </row>
    <row r="410" spans="2:15" x14ac:dyDescent="0.25">
      <c r="B410"/>
      <c r="C410" s="18"/>
      <c r="D410"/>
      <c r="E410"/>
      <c r="F410" s="13"/>
      <c r="G410"/>
      <c r="H410" s="18"/>
      <c r="I410"/>
      <c r="J410"/>
      <c r="K410"/>
      <c r="L410"/>
      <c r="M410"/>
      <c r="N410"/>
      <c r="O410"/>
    </row>
    <row r="411" spans="2:15" x14ac:dyDescent="0.25">
      <c r="B411"/>
      <c r="C411" s="18"/>
      <c r="D411"/>
      <c r="E411"/>
      <c r="F411" s="13"/>
      <c r="G411"/>
      <c r="H411" s="18"/>
      <c r="I411"/>
      <c r="J411"/>
      <c r="K411"/>
      <c r="L411"/>
      <c r="M411"/>
      <c r="N411"/>
      <c r="O411"/>
    </row>
    <row r="412" spans="2:15" x14ac:dyDescent="0.25">
      <c r="B412"/>
      <c r="C412" s="18"/>
      <c r="D412"/>
      <c r="E412"/>
      <c r="F412" s="13"/>
      <c r="G412"/>
      <c r="H412" s="18"/>
      <c r="I412"/>
      <c r="J412"/>
      <c r="K412"/>
      <c r="L412"/>
      <c r="M412"/>
      <c r="N412"/>
      <c r="O412"/>
    </row>
    <row r="413" spans="2:15" x14ac:dyDescent="0.25">
      <c r="B413"/>
      <c r="C413" s="18"/>
      <c r="D413"/>
      <c r="E413"/>
      <c r="F413" s="13"/>
      <c r="G413"/>
      <c r="H413" s="18"/>
      <c r="I413"/>
      <c r="J413"/>
      <c r="K413"/>
      <c r="L413"/>
      <c r="M413"/>
      <c r="N413"/>
      <c r="O413"/>
    </row>
    <row r="414" spans="2:15" x14ac:dyDescent="0.25">
      <c r="B414"/>
      <c r="C414" s="18"/>
      <c r="D414"/>
      <c r="E414"/>
      <c r="F414" s="13"/>
      <c r="G414"/>
      <c r="H414" s="18"/>
      <c r="I414"/>
      <c r="J414"/>
      <c r="K414"/>
      <c r="L414"/>
      <c r="M414"/>
      <c r="N414"/>
      <c r="O414"/>
    </row>
    <row r="415" spans="2:15" x14ac:dyDescent="0.25">
      <c r="B415"/>
      <c r="C415" s="18"/>
      <c r="D415"/>
      <c r="E415"/>
      <c r="F415" s="13"/>
      <c r="G415"/>
      <c r="H415" s="18"/>
      <c r="I415"/>
      <c r="J415"/>
      <c r="K415"/>
      <c r="L415"/>
      <c r="M415"/>
      <c r="N415"/>
      <c r="O415"/>
    </row>
    <row r="416" spans="2:15" x14ac:dyDescent="0.25">
      <c r="B416"/>
      <c r="C416" s="18"/>
      <c r="D416"/>
      <c r="E416"/>
      <c r="F416" s="13"/>
      <c r="G416"/>
      <c r="H416" s="18"/>
      <c r="I416"/>
      <c r="J416"/>
      <c r="K416"/>
      <c r="L416"/>
      <c r="M416"/>
      <c r="N416"/>
      <c r="O416"/>
    </row>
    <row r="417" spans="2:15" x14ac:dyDescent="0.25">
      <c r="B417"/>
      <c r="C417" s="18"/>
      <c r="D417"/>
      <c r="E417"/>
      <c r="F417" s="13"/>
      <c r="G417"/>
      <c r="H417" s="18"/>
      <c r="I417"/>
      <c r="J417"/>
      <c r="K417"/>
      <c r="L417"/>
      <c r="M417"/>
      <c r="N417"/>
      <c r="O417"/>
    </row>
    <row r="418" spans="2:15" x14ac:dyDescent="0.25">
      <c r="B418"/>
      <c r="C418" s="18"/>
      <c r="D418"/>
      <c r="E418"/>
      <c r="F418" s="13"/>
      <c r="G418"/>
      <c r="H418" s="18"/>
      <c r="I418"/>
      <c r="J418"/>
      <c r="K418"/>
      <c r="L418"/>
      <c r="M418"/>
      <c r="N418"/>
      <c r="O418"/>
    </row>
    <row r="419" spans="2:15" x14ac:dyDescent="0.25">
      <c r="B419"/>
      <c r="C419" s="18"/>
      <c r="D419"/>
      <c r="E419"/>
      <c r="F419" s="13"/>
      <c r="G419"/>
      <c r="H419" s="18"/>
      <c r="I419"/>
      <c r="J419"/>
      <c r="K419"/>
      <c r="L419"/>
      <c r="M419"/>
      <c r="N419"/>
      <c r="O419"/>
    </row>
    <row r="420" spans="2:15" x14ac:dyDescent="0.25">
      <c r="B420"/>
      <c r="C420" s="18"/>
      <c r="D420"/>
      <c r="E420"/>
      <c r="F420" s="13"/>
      <c r="G420"/>
      <c r="H420" s="18"/>
      <c r="I420"/>
      <c r="J420"/>
      <c r="K420"/>
      <c r="L420"/>
      <c r="M420"/>
      <c r="N420"/>
      <c r="O420"/>
    </row>
    <row r="421" spans="2:15" x14ac:dyDescent="0.25">
      <c r="B421"/>
      <c r="C421" s="18"/>
      <c r="D421"/>
      <c r="E421"/>
      <c r="F421" s="13"/>
      <c r="G421"/>
      <c r="H421" s="18"/>
      <c r="I421"/>
      <c r="J421"/>
      <c r="K421"/>
      <c r="L421"/>
      <c r="M421"/>
      <c r="N421"/>
      <c r="O421"/>
    </row>
    <row r="422" spans="2:15" x14ac:dyDescent="0.25">
      <c r="B422"/>
      <c r="C422" s="18"/>
      <c r="D422"/>
      <c r="E422"/>
      <c r="F422" s="13"/>
      <c r="G422"/>
      <c r="H422" s="18"/>
      <c r="I422"/>
      <c r="J422"/>
      <c r="K422"/>
      <c r="L422"/>
      <c r="M422"/>
      <c r="N422"/>
      <c r="O422"/>
    </row>
    <row r="423" spans="2:15" x14ac:dyDescent="0.25">
      <c r="B423"/>
      <c r="C423" s="18"/>
      <c r="D423"/>
      <c r="E423"/>
      <c r="F423" s="13"/>
      <c r="G423"/>
      <c r="H423" s="18"/>
      <c r="I423"/>
      <c r="J423"/>
      <c r="K423"/>
      <c r="L423"/>
      <c r="M423"/>
      <c r="N423"/>
      <c r="O423"/>
    </row>
    <row r="424" spans="2:15" x14ac:dyDescent="0.25">
      <c r="B424"/>
      <c r="C424" s="18"/>
      <c r="D424"/>
      <c r="E424"/>
      <c r="F424" s="13"/>
      <c r="G424"/>
      <c r="H424" s="18"/>
      <c r="I424"/>
      <c r="J424"/>
      <c r="K424"/>
      <c r="L424"/>
      <c r="M424"/>
      <c r="N424"/>
      <c r="O424"/>
    </row>
    <row r="425" spans="2:15" x14ac:dyDescent="0.25">
      <c r="B425"/>
      <c r="C425" s="18"/>
      <c r="D425"/>
      <c r="E425"/>
      <c r="F425" s="13"/>
      <c r="G425"/>
      <c r="H425" s="18"/>
      <c r="I425"/>
      <c r="J425"/>
      <c r="K425"/>
      <c r="L425"/>
      <c r="M425"/>
      <c r="N425"/>
      <c r="O425"/>
    </row>
    <row r="426" spans="2:15" x14ac:dyDescent="0.25">
      <c r="B426"/>
      <c r="C426" s="18"/>
      <c r="D426"/>
      <c r="E426"/>
      <c r="F426" s="13"/>
      <c r="G426"/>
      <c r="H426" s="18"/>
      <c r="I426"/>
      <c r="J426"/>
      <c r="K426"/>
      <c r="L426"/>
      <c r="M426"/>
      <c r="N426"/>
      <c r="O426"/>
    </row>
    <row r="427" spans="2:15" x14ac:dyDescent="0.25">
      <c r="B427"/>
      <c r="C427" s="18"/>
      <c r="D427"/>
      <c r="E427"/>
      <c r="F427" s="13"/>
      <c r="G427"/>
      <c r="H427" s="18"/>
      <c r="I427"/>
      <c r="J427"/>
      <c r="K427"/>
      <c r="L427"/>
      <c r="M427"/>
      <c r="N427"/>
      <c r="O427"/>
    </row>
    <row r="428" spans="2:15" x14ac:dyDescent="0.25">
      <c r="B428"/>
      <c r="C428" s="18"/>
      <c r="D428"/>
      <c r="E428"/>
      <c r="F428" s="13"/>
      <c r="G428"/>
      <c r="H428" s="18"/>
      <c r="I428"/>
      <c r="J428"/>
      <c r="K428"/>
      <c r="L428"/>
      <c r="M428"/>
      <c r="N428"/>
      <c r="O428"/>
    </row>
    <row r="429" spans="2:15" x14ac:dyDescent="0.25">
      <c r="B429"/>
      <c r="C429" s="18"/>
      <c r="D429"/>
      <c r="E429"/>
      <c r="F429" s="13"/>
      <c r="G429"/>
      <c r="H429" s="18"/>
      <c r="I429"/>
      <c r="J429"/>
      <c r="K429"/>
      <c r="L429"/>
      <c r="M429"/>
      <c r="N429"/>
      <c r="O429"/>
    </row>
    <row r="430" spans="2:15" x14ac:dyDescent="0.25">
      <c r="B430"/>
      <c r="C430" s="18"/>
      <c r="D430"/>
      <c r="E430"/>
      <c r="F430" s="13"/>
      <c r="G430"/>
      <c r="H430" s="18"/>
      <c r="I430"/>
      <c r="J430"/>
      <c r="K430"/>
      <c r="L430"/>
      <c r="M430"/>
      <c r="N430"/>
      <c r="O430"/>
    </row>
    <row r="431" spans="2:15" x14ac:dyDescent="0.25">
      <c r="B431"/>
      <c r="C431" s="18"/>
      <c r="D431"/>
      <c r="E431"/>
      <c r="F431" s="13"/>
      <c r="G431"/>
      <c r="H431" s="18"/>
      <c r="I431"/>
      <c r="J431"/>
      <c r="K431"/>
      <c r="L431"/>
      <c r="M431"/>
      <c r="N431"/>
      <c r="O431"/>
    </row>
    <row r="432" spans="2:15" x14ac:dyDescent="0.25">
      <c r="B432"/>
      <c r="C432" s="18"/>
      <c r="D432"/>
      <c r="E432"/>
      <c r="F432" s="13"/>
      <c r="G432"/>
      <c r="H432" s="18"/>
      <c r="I432"/>
      <c r="J432"/>
      <c r="K432"/>
      <c r="L432"/>
      <c r="M432"/>
      <c r="N432"/>
      <c r="O432"/>
    </row>
    <row r="433" spans="2:15" x14ac:dyDescent="0.25">
      <c r="B433"/>
      <c r="C433" s="18"/>
      <c r="D433"/>
      <c r="E433"/>
      <c r="F433" s="13"/>
      <c r="G433"/>
      <c r="H433" s="18"/>
      <c r="I433"/>
      <c r="J433"/>
      <c r="K433"/>
      <c r="L433"/>
      <c r="M433"/>
      <c r="N433"/>
      <c r="O433"/>
    </row>
    <row r="434" spans="2:15" x14ac:dyDescent="0.25">
      <c r="B434"/>
      <c r="C434" s="18"/>
      <c r="D434"/>
      <c r="E434"/>
      <c r="F434" s="13"/>
      <c r="G434"/>
      <c r="H434" s="18"/>
      <c r="I434"/>
      <c r="J434"/>
      <c r="K434"/>
      <c r="L434"/>
      <c r="M434"/>
      <c r="N434"/>
      <c r="O434"/>
    </row>
    <row r="435" spans="2:15" x14ac:dyDescent="0.25">
      <c r="B435"/>
      <c r="C435" s="18"/>
      <c r="D435"/>
      <c r="E435"/>
      <c r="F435" s="13"/>
      <c r="G435"/>
      <c r="H435" s="18"/>
      <c r="I435"/>
      <c r="J435"/>
      <c r="K435"/>
      <c r="L435"/>
      <c r="M435"/>
      <c r="N435"/>
      <c r="O435"/>
    </row>
    <row r="436" spans="2:15" x14ac:dyDescent="0.25">
      <c r="B436"/>
      <c r="C436" s="18"/>
      <c r="D436"/>
      <c r="E436"/>
      <c r="F436" s="13"/>
      <c r="G436"/>
      <c r="H436" s="18"/>
      <c r="I436"/>
      <c r="J436"/>
      <c r="K436"/>
      <c r="L436"/>
      <c r="M436"/>
      <c r="N436"/>
      <c r="O436"/>
    </row>
    <row r="437" spans="2:15" x14ac:dyDescent="0.25">
      <c r="B437"/>
      <c r="C437" s="18"/>
      <c r="D437"/>
      <c r="E437"/>
      <c r="F437" s="13"/>
      <c r="G437"/>
      <c r="H437" s="18"/>
      <c r="I437"/>
      <c r="J437"/>
      <c r="K437"/>
      <c r="L437"/>
      <c r="M437"/>
      <c r="N437"/>
      <c r="O437"/>
    </row>
    <row r="438" spans="2:15" x14ac:dyDescent="0.25">
      <c r="B438"/>
      <c r="C438" s="18"/>
      <c r="D438"/>
      <c r="E438"/>
      <c r="F438" s="13"/>
      <c r="G438"/>
      <c r="H438" s="18"/>
      <c r="I438"/>
      <c r="J438"/>
      <c r="K438"/>
      <c r="L438"/>
      <c r="M438"/>
      <c r="N438"/>
      <c r="O438"/>
    </row>
    <row r="439" spans="2:15" x14ac:dyDescent="0.25">
      <c r="B439"/>
      <c r="C439" s="18"/>
      <c r="D439"/>
      <c r="E439"/>
      <c r="F439" s="13"/>
      <c r="G439"/>
      <c r="H439" s="18"/>
      <c r="I439"/>
      <c r="J439"/>
      <c r="K439"/>
      <c r="L439"/>
      <c r="M439"/>
      <c r="N439"/>
      <c r="O439"/>
    </row>
    <row r="440" spans="2:15" x14ac:dyDescent="0.25">
      <c r="B440"/>
      <c r="C440" s="18"/>
      <c r="D440"/>
      <c r="E440"/>
      <c r="F440" s="13"/>
      <c r="G440"/>
      <c r="H440" s="18"/>
      <c r="I440"/>
      <c r="J440"/>
      <c r="K440"/>
      <c r="L440"/>
      <c r="M440"/>
      <c r="N440"/>
      <c r="O440"/>
    </row>
    <row r="441" spans="2:15" x14ac:dyDescent="0.25">
      <c r="B441"/>
      <c r="C441" s="18"/>
      <c r="D441"/>
      <c r="E441"/>
      <c r="F441" s="13"/>
      <c r="G441"/>
      <c r="H441" s="18"/>
      <c r="I441"/>
      <c r="J441"/>
      <c r="K441"/>
      <c r="L441"/>
      <c r="M441"/>
      <c r="N441"/>
      <c r="O441"/>
    </row>
    <row r="442" spans="2:15" x14ac:dyDescent="0.25">
      <c r="B442"/>
      <c r="C442" s="18"/>
      <c r="D442"/>
      <c r="E442"/>
      <c r="F442" s="13"/>
      <c r="G442"/>
      <c r="H442" s="18"/>
      <c r="I442"/>
      <c r="J442"/>
      <c r="K442"/>
      <c r="L442"/>
      <c r="M442"/>
      <c r="N442"/>
      <c r="O442"/>
    </row>
    <row r="443" spans="2:15" x14ac:dyDescent="0.25">
      <c r="B443"/>
      <c r="C443" s="18"/>
      <c r="D443"/>
      <c r="E443"/>
      <c r="F443" s="13"/>
      <c r="G443"/>
      <c r="H443" s="18"/>
      <c r="I443"/>
      <c r="J443"/>
      <c r="K443"/>
      <c r="L443"/>
      <c r="M443"/>
      <c r="N443"/>
      <c r="O443"/>
    </row>
    <row r="444" spans="2:15" x14ac:dyDescent="0.25">
      <c r="B444"/>
      <c r="C444" s="18"/>
      <c r="D444"/>
      <c r="E444"/>
      <c r="F444" s="13"/>
      <c r="G444"/>
      <c r="H444" s="18"/>
      <c r="I444"/>
      <c r="J444"/>
      <c r="K444"/>
      <c r="L444"/>
      <c r="M444"/>
      <c r="N444"/>
      <c r="O444"/>
    </row>
    <row r="445" spans="2:15" x14ac:dyDescent="0.25">
      <c r="B445"/>
      <c r="C445" s="18"/>
      <c r="D445"/>
      <c r="E445"/>
      <c r="F445" s="13"/>
      <c r="G445"/>
      <c r="H445" s="18"/>
      <c r="I445"/>
      <c r="J445"/>
      <c r="K445"/>
      <c r="L445"/>
      <c r="M445"/>
      <c r="N445"/>
      <c r="O445"/>
    </row>
    <row r="446" spans="2:15" x14ac:dyDescent="0.25">
      <c r="B446"/>
      <c r="C446" s="18"/>
      <c r="D446"/>
      <c r="E446"/>
      <c r="F446" s="13"/>
      <c r="G446"/>
      <c r="H446" s="18"/>
      <c r="I446"/>
      <c r="J446"/>
      <c r="K446"/>
      <c r="L446"/>
      <c r="M446"/>
      <c r="N446"/>
      <c r="O446"/>
    </row>
    <row r="447" spans="2:15" x14ac:dyDescent="0.25">
      <c r="B447"/>
      <c r="C447" s="18"/>
      <c r="D447"/>
      <c r="E447"/>
      <c r="F447" s="13"/>
      <c r="G447"/>
      <c r="H447" s="18"/>
      <c r="I447"/>
      <c r="J447"/>
      <c r="K447"/>
      <c r="L447"/>
      <c r="M447"/>
      <c r="N447"/>
      <c r="O447"/>
    </row>
    <row r="448" spans="2:15" x14ac:dyDescent="0.25">
      <c r="B448"/>
      <c r="C448" s="18"/>
      <c r="D448"/>
      <c r="E448"/>
      <c r="F448" s="13"/>
      <c r="G448"/>
      <c r="H448" s="18"/>
      <c r="I448"/>
      <c r="J448"/>
      <c r="K448"/>
      <c r="L448"/>
      <c r="M448"/>
      <c r="N448"/>
      <c r="O448"/>
    </row>
    <row r="449" spans="2:15" x14ac:dyDescent="0.25">
      <c r="B449"/>
      <c r="C449" s="18"/>
      <c r="D449"/>
      <c r="E449"/>
      <c r="F449" s="13"/>
      <c r="G449"/>
      <c r="H449" s="18"/>
      <c r="I449"/>
      <c r="J449"/>
      <c r="K449"/>
      <c r="L449"/>
      <c r="M449"/>
      <c r="N449"/>
      <c r="O449"/>
    </row>
    <row r="450" spans="2:15" x14ac:dyDescent="0.25">
      <c r="B450"/>
      <c r="C450" s="18"/>
      <c r="D450"/>
      <c r="E450"/>
      <c r="F450" s="13"/>
      <c r="G450"/>
      <c r="H450" s="18"/>
      <c r="I450"/>
      <c r="J450"/>
      <c r="K450"/>
      <c r="L450"/>
      <c r="M450"/>
      <c r="N450"/>
      <c r="O450"/>
    </row>
    <row r="451" spans="2:15" x14ac:dyDescent="0.25">
      <c r="B451"/>
      <c r="C451" s="18"/>
      <c r="D451"/>
      <c r="E451"/>
      <c r="F451" s="13"/>
      <c r="G451"/>
      <c r="H451" s="18"/>
      <c r="I451"/>
      <c r="J451"/>
      <c r="K451"/>
      <c r="L451"/>
      <c r="M451"/>
      <c r="N451"/>
      <c r="O451"/>
    </row>
    <row r="452" spans="2:15" x14ac:dyDescent="0.25">
      <c r="B452"/>
      <c r="C452" s="18"/>
      <c r="D452"/>
      <c r="E452"/>
      <c r="F452" s="13"/>
      <c r="G452"/>
      <c r="H452" s="18"/>
      <c r="I452"/>
      <c r="J452"/>
      <c r="K452"/>
      <c r="L452"/>
      <c r="M452"/>
      <c r="N452"/>
      <c r="O452"/>
    </row>
    <row r="453" spans="2:15" x14ac:dyDescent="0.25">
      <c r="B453"/>
      <c r="C453" s="18"/>
      <c r="D453"/>
      <c r="E453"/>
      <c r="F453" s="13"/>
      <c r="G453"/>
      <c r="H453" s="18"/>
      <c r="I453"/>
      <c r="J453"/>
      <c r="K453"/>
      <c r="L453"/>
      <c r="M453"/>
      <c r="N453"/>
      <c r="O453"/>
    </row>
    <row r="454" spans="2:15" x14ac:dyDescent="0.25">
      <c r="B454"/>
      <c r="C454" s="18"/>
      <c r="D454"/>
      <c r="E454"/>
      <c r="F454" s="13"/>
      <c r="G454"/>
      <c r="H454" s="18"/>
      <c r="I454"/>
      <c r="J454"/>
      <c r="K454"/>
      <c r="L454"/>
      <c r="M454"/>
      <c r="N454"/>
      <c r="O454"/>
    </row>
    <row r="455" spans="2:15" x14ac:dyDescent="0.25">
      <c r="B455"/>
      <c r="C455" s="18"/>
      <c r="D455"/>
      <c r="E455"/>
      <c r="F455" s="13"/>
      <c r="G455"/>
      <c r="H455" s="18"/>
      <c r="I455"/>
      <c r="J455"/>
      <c r="K455"/>
      <c r="L455"/>
      <c r="M455"/>
      <c r="N455"/>
      <c r="O455"/>
    </row>
    <row r="456" spans="2:15" x14ac:dyDescent="0.25">
      <c r="B456"/>
      <c r="C456" s="18"/>
      <c r="D456"/>
      <c r="E456"/>
      <c r="F456" s="13"/>
      <c r="G456"/>
      <c r="H456" s="18"/>
      <c r="I456"/>
      <c r="J456"/>
      <c r="K456"/>
      <c r="L456"/>
      <c r="M456"/>
      <c r="N456"/>
      <c r="O456"/>
    </row>
    <row r="457" spans="2:15" x14ac:dyDescent="0.25">
      <c r="B457"/>
      <c r="C457" s="18"/>
      <c r="D457"/>
      <c r="E457"/>
      <c r="F457" s="13"/>
      <c r="G457"/>
      <c r="H457" s="18"/>
      <c r="I457"/>
      <c r="J457"/>
      <c r="K457"/>
      <c r="L457"/>
      <c r="M457"/>
      <c r="N457"/>
      <c r="O457"/>
    </row>
    <row r="458" spans="2:15" x14ac:dyDescent="0.25">
      <c r="B458"/>
      <c r="C458" s="18"/>
      <c r="D458"/>
      <c r="E458"/>
      <c r="F458" s="13"/>
      <c r="G458"/>
      <c r="H458" s="18"/>
      <c r="I458"/>
      <c r="J458"/>
      <c r="K458"/>
      <c r="L458"/>
      <c r="M458"/>
      <c r="N458"/>
      <c r="O458"/>
    </row>
    <row r="459" spans="2:15" x14ac:dyDescent="0.25">
      <c r="B459"/>
      <c r="C459" s="18"/>
      <c r="D459"/>
      <c r="E459"/>
      <c r="F459" s="13"/>
      <c r="G459"/>
      <c r="H459" s="18"/>
      <c r="I459"/>
      <c r="J459"/>
      <c r="K459"/>
      <c r="L459"/>
      <c r="M459"/>
      <c r="N459"/>
      <c r="O459"/>
    </row>
    <row r="460" spans="2:15" x14ac:dyDescent="0.25">
      <c r="B460"/>
      <c r="C460" s="18"/>
      <c r="D460"/>
      <c r="E460"/>
      <c r="F460" s="13"/>
      <c r="G460"/>
      <c r="H460" s="18"/>
      <c r="I460"/>
      <c r="J460"/>
      <c r="K460"/>
      <c r="L460"/>
      <c r="M460"/>
      <c r="N460"/>
      <c r="O460"/>
    </row>
    <row r="461" spans="2:15" x14ac:dyDescent="0.25">
      <c r="B461"/>
      <c r="C461" s="18"/>
      <c r="D461"/>
      <c r="E461"/>
      <c r="F461" s="13"/>
      <c r="G461"/>
      <c r="H461" s="18"/>
      <c r="I461"/>
      <c r="J461"/>
      <c r="K461"/>
      <c r="L461"/>
      <c r="M461"/>
      <c r="N461"/>
      <c r="O461"/>
    </row>
    <row r="462" spans="2:15" x14ac:dyDescent="0.25">
      <c r="B462"/>
      <c r="C462" s="18"/>
      <c r="D462"/>
      <c r="E462"/>
      <c r="F462" s="13"/>
      <c r="G462"/>
      <c r="H462" s="18"/>
      <c r="I462"/>
      <c r="J462"/>
      <c r="K462"/>
      <c r="L462"/>
      <c r="M462"/>
      <c r="N462"/>
      <c r="O462"/>
    </row>
    <row r="463" spans="2:15" x14ac:dyDescent="0.25">
      <c r="B463"/>
      <c r="C463" s="18"/>
      <c r="D463"/>
      <c r="E463"/>
      <c r="F463" s="13"/>
      <c r="G463"/>
      <c r="H463" s="18"/>
      <c r="I463"/>
      <c r="J463"/>
      <c r="K463"/>
      <c r="L463"/>
      <c r="M463"/>
      <c r="N463"/>
      <c r="O463"/>
    </row>
    <row r="464" spans="2:15" x14ac:dyDescent="0.25">
      <c r="B464"/>
      <c r="C464" s="18"/>
      <c r="D464"/>
      <c r="E464"/>
      <c r="F464" s="13"/>
      <c r="G464"/>
      <c r="H464" s="18"/>
      <c r="I464"/>
      <c r="J464"/>
      <c r="K464"/>
      <c r="L464"/>
      <c r="M464"/>
      <c r="N464"/>
      <c r="O464"/>
    </row>
    <row r="465" spans="2:15" x14ac:dyDescent="0.25">
      <c r="B465"/>
      <c r="C465" s="18"/>
      <c r="D465"/>
      <c r="E465"/>
      <c r="F465" s="13"/>
      <c r="G465"/>
      <c r="H465" s="18"/>
      <c r="I465"/>
      <c r="J465"/>
      <c r="K465"/>
      <c r="L465"/>
      <c r="M465"/>
      <c r="N465"/>
      <c r="O465"/>
    </row>
    <row r="466" spans="2:15" x14ac:dyDescent="0.25">
      <c r="B466"/>
      <c r="C466" s="18"/>
      <c r="D466"/>
      <c r="E466"/>
      <c r="F466" s="13"/>
      <c r="G466"/>
      <c r="H466" s="18"/>
      <c r="I466"/>
      <c r="J466"/>
      <c r="K466"/>
      <c r="L466"/>
      <c r="M466"/>
      <c r="N466"/>
      <c r="O466"/>
    </row>
    <row r="467" spans="2:15" x14ac:dyDescent="0.25">
      <c r="B467"/>
      <c r="C467" s="18"/>
      <c r="D467"/>
      <c r="E467"/>
      <c r="F467" s="13"/>
      <c r="G467"/>
      <c r="H467" s="18"/>
      <c r="I467"/>
      <c r="J467"/>
      <c r="K467"/>
      <c r="L467"/>
      <c r="M467"/>
      <c r="N467"/>
      <c r="O467"/>
    </row>
    <row r="468" spans="2:15" x14ac:dyDescent="0.25">
      <c r="B468"/>
      <c r="C468" s="18"/>
      <c r="D468"/>
      <c r="E468"/>
      <c r="F468" s="13"/>
      <c r="G468"/>
      <c r="H468" s="18"/>
      <c r="I468"/>
      <c r="J468"/>
      <c r="K468"/>
      <c r="L468"/>
      <c r="M468"/>
      <c r="N468"/>
      <c r="O468"/>
    </row>
    <row r="469" spans="2:15" x14ac:dyDescent="0.25">
      <c r="B469"/>
      <c r="C469" s="18"/>
      <c r="D469"/>
      <c r="E469"/>
      <c r="F469" s="13"/>
      <c r="G469"/>
      <c r="H469" s="18"/>
      <c r="I469"/>
      <c r="J469"/>
      <c r="K469"/>
      <c r="L469"/>
      <c r="M469"/>
      <c r="N469"/>
      <c r="O469"/>
    </row>
    <row r="470" spans="2:15" x14ac:dyDescent="0.25">
      <c r="B470"/>
      <c r="C470" s="18"/>
      <c r="D470"/>
      <c r="E470"/>
      <c r="F470" s="13"/>
      <c r="G470"/>
      <c r="H470" s="18"/>
      <c r="I470"/>
      <c r="J470"/>
      <c r="K470"/>
      <c r="L470"/>
      <c r="M470"/>
      <c r="N470"/>
      <c r="O470"/>
    </row>
    <row r="471" spans="2:15" x14ac:dyDescent="0.25">
      <c r="B471"/>
      <c r="C471" s="18"/>
      <c r="D471"/>
      <c r="E471"/>
      <c r="F471" s="13"/>
      <c r="G471"/>
      <c r="H471" s="18"/>
      <c r="I471"/>
      <c r="J471"/>
      <c r="K471"/>
      <c r="L471"/>
      <c r="M471"/>
      <c r="N471"/>
      <c r="O471"/>
    </row>
    <row r="472" spans="2:15" x14ac:dyDescent="0.25">
      <c r="B472"/>
      <c r="C472" s="18"/>
      <c r="D472"/>
      <c r="E472"/>
      <c r="F472" s="13"/>
      <c r="G472"/>
      <c r="H472" s="18"/>
      <c r="I472"/>
      <c r="J472"/>
      <c r="K472"/>
      <c r="L472"/>
      <c r="M472"/>
      <c r="N472"/>
      <c r="O472"/>
    </row>
    <row r="473" spans="2:15" x14ac:dyDescent="0.25">
      <c r="B473"/>
      <c r="C473" s="18"/>
      <c r="D473"/>
      <c r="E473"/>
      <c r="F473" s="13"/>
      <c r="G473"/>
      <c r="H473" s="18"/>
      <c r="I473"/>
      <c r="J473"/>
      <c r="K473"/>
      <c r="L473"/>
      <c r="M473"/>
      <c r="N473"/>
      <c r="O473"/>
    </row>
    <row r="474" spans="2:15" x14ac:dyDescent="0.25">
      <c r="B474"/>
      <c r="C474" s="18"/>
      <c r="D474"/>
      <c r="E474"/>
      <c r="F474" s="13"/>
      <c r="G474"/>
      <c r="H474" s="18"/>
      <c r="I474"/>
      <c r="J474"/>
      <c r="K474"/>
      <c r="L474"/>
      <c r="M474"/>
      <c r="N474"/>
      <c r="O474"/>
    </row>
    <row r="475" spans="2:15" x14ac:dyDescent="0.25">
      <c r="B475"/>
      <c r="C475" s="18"/>
      <c r="D475"/>
      <c r="E475"/>
      <c r="F475" s="13"/>
      <c r="G475"/>
      <c r="H475" s="18"/>
      <c r="I475"/>
      <c r="J475"/>
      <c r="K475"/>
      <c r="L475"/>
      <c r="M475"/>
      <c r="N475"/>
      <c r="O475"/>
    </row>
    <row r="476" spans="2:15" x14ac:dyDescent="0.25">
      <c r="B476"/>
      <c r="C476" s="18"/>
      <c r="D476"/>
      <c r="E476"/>
      <c r="F476" s="13"/>
      <c r="G476"/>
      <c r="H476" s="18"/>
      <c r="I476"/>
      <c r="J476"/>
      <c r="K476"/>
      <c r="L476"/>
      <c r="M476"/>
      <c r="N476"/>
      <c r="O476"/>
    </row>
    <row r="477" spans="2:15" x14ac:dyDescent="0.25">
      <c r="B477"/>
      <c r="C477" s="18"/>
      <c r="D477"/>
      <c r="E477"/>
      <c r="F477" s="13"/>
      <c r="G477"/>
      <c r="H477" s="18"/>
      <c r="I477"/>
      <c r="J477"/>
      <c r="K477"/>
      <c r="L477"/>
      <c r="M477"/>
      <c r="N477"/>
      <c r="O477"/>
    </row>
    <row r="478" spans="2:15" x14ac:dyDescent="0.25">
      <c r="B478"/>
      <c r="C478" s="18"/>
      <c r="D478"/>
      <c r="E478"/>
      <c r="F478" s="13"/>
      <c r="G478"/>
      <c r="H478" s="18"/>
      <c r="I478"/>
      <c r="J478"/>
      <c r="K478"/>
      <c r="L478"/>
      <c r="M478"/>
      <c r="N478"/>
      <c r="O478"/>
    </row>
    <row r="479" spans="2:15" x14ac:dyDescent="0.25">
      <c r="B479"/>
      <c r="C479" s="18"/>
      <c r="D479"/>
      <c r="E479"/>
      <c r="F479" s="13"/>
      <c r="G479"/>
      <c r="H479" s="18"/>
      <c r="I479"/>
      <c r="J479"/>
      <c r="K479"/>
      <c r="L479"/>
      <c r="M479"/>
      <c r="N479"/>
      <c r="O479"/>
    </row>
    <row r="480" spans="2:15" x14ac:dyDescent="0.25">
      <c r="B480"/>
      <c r="C480" s="18"/>
      <c r="D480"/>
      <c r="E480"/>
      <c r="F480" s="13"/>
      <c r="G480"/>
      <c r="H480" s="18"/>
      <c r="I480"/>
      <c r="J480"/>
      <c r="K480"/>
      <c r="L480"/>
      <c r="M480"/>
      <c r="N480"/>
      <c r="O480"/>
    </row>
    <row r="481" spans="2:15" x14ac:dyDescent="0.25">
      <c r="B481"/>
      <c r="C481" s="18"/>
      <c r="D481"/>
      <c r="E481"/>
      <c r="F481" s="13"/>
      <c r="G481"/>
      <c r="H481" s="18"/>
      <c r="I481"/>
      <c r="J481"/>
      <c r="K481"/>
      <c r="L481"/>
      <c r="M481"/>
      <c r="N481"/>
      <c r="O481"/>
    </row>
    <row r="482" spans="2:15" x14ac:dyDescent="0.25">
      <c r="B482"/>
      <c r="C482" s="18"/>
      <c r="D482"/>
      <c r="E482"/>
      <c r="F482" s="13"/>
      <c r="G482"/>
      <c r="H482" s="18"/>
      <c r="I482"/>
      <c r="J482"/>
      <c r="K482"/>
      <c r="L482"/>
      <c r="M482"/>
      <c r="N482"/>
      <c r="O482"/>
    </row>
    <row r="483" spans="2:15" x14ac:dyDescent="0.25">
      <c r="B483"/>
      <c r="C483" s="18"/>
      <c r="D483"/>
      <c r="E483"/>
      <c r="F483" s="13"/>
      <c r="G483"/>
      <c r="H483" s="18"/>
      <c r="I483"/>
      <c r="J483"/>
      <c r="K483"/>
      <c r="L483"/>
      <c r="M483"/>
      <c r="N483"/>
      <c r="O483"/>
    </row>
    <row r="484" spans="2:15" x14ac:dyDescent="0.25">
      <c r="B484"/>
      <c r="C484" s="18"/>
      <c r="D484"/>
      <c r="E484"/>
      <c r="F484" s="13"/>
      <c r="G484"/>
      <c r="H484" s="18"/>
      <c r="I484"/>
      <c r="J484"/>
      <c r="K484"/>
      <c r="L484"/>
      <c r="M484"/>
      <c r="N484"/>
      <c r="O484"/>
    </row>
    <row r="485" spans="2:15" x14ac:dyDescent="0.25">
      <c r="B485"/>
      <c r="C485" s="18"/>
      <c r="D485"/>
      <c r="E485"/>
      <c r="F485" s="13"/>
      <c r="G485"/>
      <c r="H485" s="18"/>
      <c r="I485"/>
      <c r="J485"/>
      <c r="K485"/>
      <c r="L485"/>
      <c r="M485"/>
      <c r="N485"/>
      <c r="O485"/>
    </row>
    <row r="486" spans="2:15" x14ac:dyDescent="0.25">
      <c r="B486"/>
      <c r="C486" s="18"/>
      <c r="D486"/>
      <c r="E486"/>
      <c r="F486" s="13"/>
      <c r="G486"/>
      <c r="H486" s="18"/>
      <c r="I486"/>
      <c r="J486"/>
      <c r="K486"/>
      <c r="L486"/>
      <c r="M486"/>
      <c r="N486"/>
      <c r="O486"/>
    </row>
    <row r="487" spans="2:15" x14ac:dyDescent="0.25">
      <c r="B487"/>
      <c r="C487" s="18"/>
      <c r="D487"/>
      <c r="E487"/>
      <c r="F487" s="13"/>
      <c r="G487"/>
      <c r="H487" s="18"/>
      <c r="I487"/>
      <c r="J487"/>
      <c r="K487"/>
      <c r="L487"/>
      <c r="M487"/>
      <c r="N487"/>
      <c r="O487"/>
    </row>
    <row r="488" spans="2:15" x14ac:dyDescent="0.25">
      <c r="B488"/>
      <c r="C488" s="18"/>
      <c r="D488"/>
      <c r="E488"/>
      <c r="F488" s="13"/>
      <c r="G488"/>
      <c r="H488" s="18"/>
      <c r="I488"/>
      <c r="J488"/>
      <c r="K488"/>
      <c r="L488"/>
      <c r="M488"/>
      <c r="N488"/>
      <c r="O488"/>
    </row>
    <row r="489" spans="2:15" x14ac:dyDescent="0.25">
      <c r="B489"/>
      <c r="C489" s="18"/>
      <c r="D489"/>
      <c r="E489"/>
      <c r="F489" s="13"/>
      <c r="G489"/>
      <c r="H489" s="18"/>
      <c r="I489"/>
      <c r="J489"/>
      <c r="K489"/>
      <c r="L489"/>
      <c r="M489"/>
      <c r="N489"/>
      <c r="O489"/>
    </row>
    <row r="490" spans="2:15" x14ac:dyDescent="0.25">
      <c r="B490"/>
      <c r="C490" s="18"/>
      <c r="D490"/>
      <c r="E490"/>
      <c r="F490" s="13"/>
      <c r="G490"/>
      <c r="H490" s="18"/>
      <c r="I490"/>
      <c r="J490"/>
      <c r="K490"/>
      <c r="L490"/>
      <c r="M490"/>
      <c r="N490"/>
      <c r="O490"/>
    </row>
    <row r="491" spans="2:15" x14ac:dyDescent="0.25">
      <c r="B491"/>
      <c r="C491" s="18"/>
      <c r="D491"/>
      <c r="E491"/>
      <c r="F491" s="13"/>
      <c r="G491"/>
      <c r="H491" s="18"/>
      <c r="I491"/>
      <c r="J491"/>
      <c r="K491"/>
      <c r="L491"/>
      <c r="M491"/>
      <c r="N491"/>
      <c r="O491"/>
    </row>
    <row r="492" spans="2:15" x14ac:dyDescent="0.25">
      <c r="B492"/>
      <c r="C492" s="18"/>
      <c r="D492"/>
      <c r="E492"/>
      <c r="F492" s="13"/>
      <c r="G492"/>
      <c r="H492" s="18"/>
      <c r="I492"/>
      <c r="J492"/>
      <c r="K492"/>
      <c r="L492"/>
      <c r="M492"/>
      <c r="N492"/>
      <c r="O492"/>
    </row>
    <row r="493" spans="2:15" x14ac:dyDescent="0.25">
      <c r="B493"/>
      <c r="C493" s="18"/>
      <c r="D493"/>
      <c r="E493"/>
      <c r="F493" s="13"/>
      <c r="G493"/>
      <c r="H493" s="18"/>
      <c r="I493"/>
      <c r="J493"/>
      <c r="K493"/>
      <c r="L493"/>
      <c r="M493"/>
      <c r="N493"/>
      <c r="O493"/>
    </row>
    <row r="494" spans="2:15" x14ac:dyDescent="0.25">
      <c r="B494"/>
      <c r="C494" s="18"/>
      <c r="D494"/>
      <c r="E494"/>
      <c r="F494" s="13"/>
      <c r="G494"/>
      <c r="H494" s="18"/>
      <c r="I494"/>
      <c r="J494"/>
      <c r="K494"/>
      <c r="L494"/>
      <c r="M494"/>
      <c r="N494"/>
      <c r="O494"/>
    </row>
    <row r="495" spans="2:15" x14ac:dyDescent="0.25">
      <c r="B495"/>
      <c r="C495" s="18"/>
      <c r="D495"/>
      <c r="E495"/>
      <c r="F495" s="13"/>
      <c r="G495"/>
      <c r="H495" s="18"/>
      <c r="I495"/>
      <c r="J495"/>
      <c r="K495"/>
      <c r="L495"/>
      <c r="M495"/>
      <c r="N495"/>
      <c r="O495"/>
    </row>
    <row r="496" spans="2:15" x14ac:dyDescent="0.25">
      <c r="B496"/>
      <c r="C496" s="18"/>
      <c r="D496"/>
      <c r="E496"/>
      <c r="F496" s="13"/>
      <c r="G496"/>
      <c r="H496" s="18"/>
      <c r="I496"/>
      <c r="J496"/>
      <c r="K496"/>
      <c r="L496"/>
      <c r="M496"/>
      <c r="N496"/>
      <c r="O496"/>
    </row>
    <row r="497" spans="2:15" x14ac:dyDescent="0.25">
      <c r="B497"/>
      <c r="C497" s="18"/>
      <c r="D497"/>
      <c r="E497"/>
      <c r="F497" s="13"/>
      <c r="G497"/>
      <c r="H497" s="18"/>
      <c r="I497"/>
      <c r="J497"/>
      <c r="K497"/>
      <c r="L497"/>
      <c r="M497"/>
      <c r="N497"/>
      <c r="O497"/>
    </row>
    <row r="498" spans="2:15" x14ac:dyDescent="0.25">
      <c r="B498"/>
      <c r="C498" s="18"/>
      <c r="D498"/>
      <c r="E498"/>
      <c r="F498" s="13"/>
      <c r="G498"/>
      <c r="H498" s="18"/>
      <c r="I498"/>
      <c r="J498"/>
      <c r="K498"/>
      <c r="L498"/>
      <c r="M498"/>
      <c r="N498"/>
      <c r="O498"/>
    </row>
    <row r="499" spans="2:15" x14ac:dyDescent="0.25">
      <c r="B499"/>
      <c r="C499" s="18"/>
      <c r="D499"/>
      <c r="E499"/>
      <c r="F499" s="13"/>
      <c r="G499"/>
      <c r="H499" s="18"/>
      <c r="I499"/>
      <c r="J499"/>
      <c r="K499"/>
      <c r="L499"/>
      <c r="M499"/>
      <c r="N499"/>
      <c r="O499"/>
    </row>
    <row r="500" spans="2:15" x14ac:dyDescent="0.25">
      <c r="B500"/>
      <c r="C500" s="18"/>
      <c r="D500"/>
      <c r="E500"/>
      <c r="F500" s="13"/>
      <c r="G500"/>
      <c r="H500" s="18"/>
      <c r="I500"/>
      <c r="J500"/>
      <c r="K500"/>
      <c r="L500"/>
      <c r="M500"/>
      <c r="N500"/>
      <c r="O500"/>
    </row>
    <row r="501" spans="2:15" x14ac:dyDescent="0.25">
      <c r="B501"/>
      <c r="C501" s="18"/>
      <c r="D501"/>
      <c r="E501"/>
      <c r="F501" s="13"/>
      <c r="G501"/>
      <c r="H501" s="18"/>
      <c r="I501"/>
      <c r="J501"/>
      <c r="K501"/>
      <c r="L501"/>
      <c r="M501"/>
      <c r="N501"/>
      <c r="O501"/>
    </row>
    <row r="502" spans="2:15" x14ac:dyDescent="0.25">
      <c r="B502"/>
      <c r="C502" s="18"/>
      <c r="D502"/>
      <c r="E502"/>
      <c r="F502" s="13"/>
      <c r="G502"/>
      <c r="H502" s="18"/>
      <c r="I502"/>
      <c r="J502"/>
      <c r="K502"/>
      <c r="L502"/>
      <c r="M502"/>
      <c r="N502"/>
      <c r="O502"/>
    </row>
    <row r="503" spans="2:15" x14ac:dyDescent="0.25">
      <c r="B503"/>
      <c r="C503" s="18"/>
      <c r="D503"/>
      <c r="E503"/>
      <c r="F503" s="13"/>
      <c r="G503"/>
      <c r="H503" s="18"/>
      <c r="I503"/>
      <c r="J503"/>
      <c r="K503"/>
      <c r="L503"/>
      <c r="M503"/>
      <c r="N503"/>
      <c r="O503"/>
    </row>
    <row r="504" spans="2:15" x14ac:dyDescent="0.25">
      <c r="B504"/>
      <c r="C504" s="18"/>
      <c r="D504"/>
      <c r="E504"/>
      <c r="F504" s="13"/>
      <c r="G504"/>
      <c r="H504" s="18"/>
      <c r="I504"/>
      <c r="J504"/>
      <c r="K504"/>
      <c r="L504"/>
      <c r="M504"/>
      <c r="N504"/>
      <c r="O504"/>
    </row>
    <row r="505" spans="2:15" x14ac:dyDescent="0.25">
      <c r="B505"/>
      <c r="C505" s="18"/>
      <c r="D505"/>
      <c r="E505"/>
      <c r="F505" s="13"/>
      <c r="G505"/>
      <c r="H505" s="18"/>
      <c r="I505"/>
      <c r="J505"/>
      <c r="K505"/>
      <c r="L505"/>
      <c r="M505"/>
      <c r="N505"/>
      <c r="O505"/>
    </row>
    <row r="506" spans="2:15" x14ac:dyDescent="0.25">
      <c r="B506"/>
      <c r="C506" s="18"/>
      <c r="D506"/>
      <c r="E506"/>
      <c r="F506" s="13"/>
      <c r="G506"/>
      <c r="H506" s="18"/>
      <c r="I506"/>
      <c r="J506"/>
      <c r="K506"/>
      <c r="L506"/>
      <c r="M506"/>
      <c r="N506"/>
      <c r="O506"/>
    </row>
    <row r="507" spans="2:15" x14ac:dyDescent="0.25">
      <c r="B507"/>
      <c r="C507" s="18"/>
      <c r="D507"/>
      <c r="E507"/>
      <c r="F507" s="13"/>
      <c r="G507"/>
      <c r="H507" s="18"/>
      <c r="I507"/>
      <c r="J507"/>
      <c r="K507"/>
      <c r="L507"/>
      <c r="M507"/>
      <c r="N507"/>
      <c r="O507"/>
    </row>
    <row r="508" spans="2:15" x14ac:dyDescent="0.25">
      <c r="B508"/>
      <c r="C508" s="18"/>
      <c r="D508"/>
      <c r="E508"/>
      <c r="F508" s="13"/>
      <c r="G508"/>
      <c r="H508" s="18"/>
      <c r="I508"/>
      <c r="J508"/>
      <c r="K508"/>
      <c r="L508"/>
      <c r="M508"/>
      <c r="N508"/>
      <c r="O508"/>
    </row>
    <row r="509" spans="2:15" x14ac:dyDescent="0.25">
      <c r="B509"/>
      <c r="C509" s="18"/>
      <c r="D509"/>
      <c r="E509"/>
      <c r="F509" s="13"/>
      <c r="G509"/>
      <c r="H509" s="18"/>
      <c r="I509"/>
      <c r="J509"/>
      <c r="K509"/>
      <c r="L509"/>
      <c r="M509"/>
      <c r="N509"/>
      <c r="O509"/>
    </row>
    <row r="510" spans="2:15" x14ac:dyDescent="0.25">
      <c r="B510"/>
      <c r="C510" s="18"/>
      <c r="D510"/>
      <c r="E510"/>
      <c r="F510" s="13"/>
      <c r="G510"/>
      <c r="H510" s="18"/>
      <c r="I510"/>
      <c r="J510"/>
      <c r="K510"/>
      <c r="L510"/>
      <c r="M510"/>
      <c r="N510"/>
      <c r="O510"/>
    </row>
    <row r="511" spans="2:15" x14ac:dyDescent="0.25">
      <c r="B511"/>
      <c r="C511" s="18"/>
      <c r="D511"/>
      <c r="E511"/>
      <c r="F511" s="13"/>
      <c r="G511"/>
      <c r="H511" s="18"/>
      <c r="I511"/>
      <c r="J511"/>
      <c r="K511"/>
      <c r="L511"/>
      <c r="M511"/>
      <c r="N511"/>
      <c r="O511"/>
    </row>
    <row r="512" spans="2:15" x14ac:dyDescent="0.25">
      <c r="B512"/>
      <c r="C512" s="18"/>
      <c r="D512"/>
      <c r="E512"/>
      <c r="F512" s="13"/>
      <c r="G512"/>
      <c r="H512" s="18"/>
      <c r="I512"/>
      <c r="J512"/>
      <c r="K512"/>
      <c r="L512"/>
      <c r="M512"/>
      <c r="N512"/>
      <c r="O512"/>
    </row>
    <row r="513" spans="2:15" x14ac:dyDescent="0.25">
      <c r="B513"/>
      <c r="C513" s="18"/>
      <c r="D513"/>
      <c r="E513"/>
      <c r="F513" s="13"/>
      <c r="G513"/>
      <c r="H513" s="18"/>
      <c r="I513"/>
      <c r="J513"/>
      <c r="K513"/>
      <c r="L513"/>
      <c r="M513"/>
      <c r="N513"/>
      <c r="O513"/>
    </row>
    <row r="514" spans="2:15" x14ac:dyDescent="0.25">
      <c r="B514"/>
      <c r="C514" s="18"/>
      <c r="D514"/>
      <c r="E514"/>
      <c r="F514" s="13"/>
      <c r="G514"/>
      <c r="H514" s="18"/>
      <c r="I514"/>
      <c r="J514"/>
      <c r="K514"/>
      <c r="L514"/>
      <c r="M514"/>
      <c r="N514"/>
      <c r="O514"/>
    </row>
    <row r="515" spans="2:15" x14ac:dyDescent="0.25">
      <c r="B515"/>
      <c r="C515" s="18"/>
      <c r="D515"/>
      <c r="E515"/>
      <c r="F515" s="13"/>
      <c r="G515"/>
      <c r="H515" s="18"/>
      <c r="I515"/>
      <c r="J515"/>
      <c r="K515"/>
      <c r="L515"/>
      <c r="M515"/>
      <c r="N515"/>
      <c r="O515"/>
    </row>
    <row r="516" spans="2:15" x14ac:dyDescent="0.25">
      <c r="B516"/>
      <c r="C516" s="18"/>
      <c r="D516"/>
      <c r="E516"/>
      <c r="F516" s="13"/>
      <c r="G516"/>
      <c r="H516" s="18"/>
      <c r="I516"/>
      <c r="J516"/>
      <c r="K516"/>
      <c r="L516"/>
      <c r="M516"/>
      <c r="N516"/>
      <c r="O516"/>
    </row>
    <row r="517" spans="2:15" x14ac:dyDescent="0.25">
      <c r="B517"/>
      <c r="C517" s="18"/>
      <c r="D517"/>
      <c r="E517"/>
      <c r="F517" s="13"/>
      <c r="G517"/>
      <c r="H517" s="18"/>
      <c r="I517"/>
      <c r="J517"/>
      <c r="K517"/>
      <c r="L517"/>
      <c r="M517"/>
      <c r="N517"/>
      <c r="O517"/>
    </row>
    <row r="518" spans="2:15" x14ac:dyDescent="0.25">
      <c r="B518"/>
      <c r="C518" s="18"/>
      <c r="D518"/>
      <c r="E518"/>
      <c r="F518" s="13"/>
      <c r="G518"/>
      <c r="H518" s="18"/>
      <c r="I518"/>
      <c r="J518"/>
      <c r="K518"/>
      <c r="L518"/>
      <c r="M518"/>
      <c r="N518"/>
      <c r="O518"/>
    </row>
    <row r="519" spans="2:15" x14ac:dyDescent="0.25">
      <c r="B519"/>
      <c r="C519" s="18"/>
      <c r="D519"/>
      <c r="E519"/>
      <c r="F519" s="13"/>
      <c r="G519"/>
      <c r="H519" s="18"/>
      <c r="I519"/>
      <c r="J519"/>
      <c r="K519"/>
      <c r="L519"/>
      <c r="M519"/>
      <c r="N519"/>
      <c r="O519"/>
    </row>
    <row r="520" spans="2:15" x14ac:dyDescent="0.25">
      <c r="B520"/>
      <c r="C520" s="18"/>
      <c r="D520"/>
      <c r="E520"/>
      <c r="F520" s="13"/>
      <c r="G520"/>
      <c r="H520" s="18"/>
      <c r="I520"/>
      <c r="J520"/>
      <c r="K520"/>
      <c r="L520"/>
      <c r="M520"/>
      <c r="N520"/>
      <c r="O520"/>
    </row>
    <row r="521" spans="2:15" x14ac:dyDescent="0.25">
      <c r="B521"/>
      <c r="C521" s="18"/>
      <c r="D521"/>
      <c r="E521"/>
      <c r="F521" s="13"/>
      <c r="G521"/>
      <c r="H521" s="18"/>
      <c r="I521"/>
      <c r="J521"/>
      <c r="K521"/>
      <c r="L521"/>
      <c r="M521"/>
      <c r="N521"/>
      <c r="O521"/>
    </row>
    <row r="522" spans="2:15" x14ac:dyDescent="0.25">
      <c r="B522"/>
      <c r="C522" s="18"/>
      <c r="D522"/>
      <c r="E522"/>
      <c r="F522" s="13"/>
      <c r="G522"/>
      <c r="H522" s="18"/>
      <c r="I522"/>
      <c r="J522"/>
      <c r="K522"/>
      <c r="L522"/>
      <c r="M522"/>
      <c r="N522"/>
      <c r="O522"/>
    </row>
    <row r="523" spans="2:15" x14ac:dyDescent="0.25">
      <c r="B523"/>
      <c r="C523" s="18"/>
      <c r="D523"/>
      <c r="E523"/>
      <c r="F523" s="13"/>
      <c r="G523"/>
      <c r="H523" s="18"/>
      <c r="I523"/>
      <c r="J523"/>
      <c r="K523"/>
      <c r="L523"/>
      <c r="M523"/>
      <c r="N523"/>
      <c r="O523"/>
    </row>
    <row r="524" spans="2:15" x14ac:dyDescent="0.25">
      <c r="B524"/>
      <c r="C524" s="18"/>
      <c r="D524"/>
      <c r="E524"/>
      <c r="F524" s="13"/>
      <c r="G524"/>
      <c r="H524" s="18"/>
      <c r="I524"/>
      <c r="J524"/>
      <c r="K524"/>
      <c r="L524"/>
      <c r="M524"/>
      <c r="N524"/>
      <c r="O524"/>
    </row>
    <row r="525" spans="2:15" x14ac:dyDescent="0.25">
      <c r="B525"/>
      <c r="C525" s="18"/>
      <c r="D525"/>
      <c r="E525"/>
      <c r="F525" s="13"/>
      <c r="G525"/>
      <c r="H525" s="18"/>
      <c r="I525"/>
      <c r="J525"/>
      <c r="K525"/>
      <c r="L525"/>
      <c r="M525"/>
      <c r="N525"/>
      <c r="O525"/>
    </row>
    <row r="526" spans="2:15" x14ac:dyDescent="0.25">
      <c r="B526"/>
      <c r="C526" s="18"/>
      <c r="D526"/>
      <c r="E526"/>
      <c r="F526" s="13"/>
      <c r="G526"/>
      <c r="H526" s="18"/>
      <c r="I526"/>
      <c r="J526"/>
      <c r="K526"/>
      <c r="L526"/>
      <c r="M526"/>
      <c r="N526"/>
      <c r="O526"/>
    </row>
    <row r="527" spans="2:15" x14ac:dyDescent="0.25">
      <c r="B527"/>
      <c r="C527" s="18"/>
      <c r="D527"/>
      <c r="E527"/>
      <c r="F527" s="13"/>
      <c r="G527"/>
      <c r="H527" s="18"/>
      <c r="I527"/>
      <c r="J527"/>
      <c r="K527"/>
      <c r="L527"/>
      <c r="M527"/>
      <c r="N527"/>
      <c r="O527"/>
    </row>
    <row r="528" spans="2:15" x14ac:dyDescent="0.25">
      <c r="B528"/>
      <c r="C528" s="18"/>
      <c r="D528"/>
      <c r="E528"/>
      <c r="F528" s="13"/>
      <c r="G528"/>
      <c r="H528" s="18"/>
      <c r="I528"/>
      <c r="J528"/>
      <c r="K528"/>
      <c r="L528"/>
      <c r="M528"/>
      <c r="N528"/>
      <c r="O528"/>
    </row>
    <row r="529" spans="2:15" x14ac:dyDescent="0.25">
      <c r="B529"/>
      <c r="C529" s="18"/>
      <c r="D529"/>
      <c r="E529"/>
      <c r="F529" s="13"/>
      <c r="G529"/>
      <c r="H529" s="18"/>
      <c r="I529"/>
      <c r="J529"/>
      <c r="K529"/>
      <c r="L529"/>
      <c r="M529"/>
      <c r="N529"/>
      <c r="O529"/>
    </row>
    <row r="530" spans="2:15" x14ac:dyDescent="0.25">
      <c r="B530"/>
      <c r="C530" s="18"/>
      <c r="D530"/>
      <c r="E530"/>
      <c r="F530" s="13"/>
      <c r="G530"/>
      <c r="H530" s="18"/>
      <c r="I530"/>
      <c r="J530"/>
      <c r="K530"/>
      <c r="L530"/>
      <c r="M530"/>
      <c r="N530"/>
      <c r="O530"/>
    </row>
    <row r="531" spans="2:15" x14ac:dyDescent="0.25">
      <c r="B531"/>
      <c r="C531" s="18"/>
      <c r="D531"/>
      <c r="E531"/>
      <c r="F531" s="13"/>
      <c r="G531"/>
      <c r="H531" s="18"/>
      <c r="I531"/>
      <c r="J531"/>
      <c r="K531"/>
      <c r="L531"/>
      <c r="M531"/>
      <c r="N531"/>
      <c r="O531"/>
    </row>
    <row r="532" spans="2:15" x14ac:dyDescent="0.25">
      <c r="B532"/>
      <c r="C532" s="18"/>
      <c r="D532"/>
      <c r="E532"/>
      <c r="F532" s="13"/>
      <c r="G532"/>
      <c r="H532" s="18"/>
      <c r="I532"/>
      <c r="J532"/>
      <c r="K532"/>
      <c r="L532"/>
      <c r="M532"/>
      <c r="N532"/>
      <c r="O532"/>
    </row>
    <row r="533" spans="2:15" x14ac:dyDescent="0.25">
      <c r="B533"/>
      <c r="C533" s="18"/>
      <c r="D533"/>
      <c r="E533"/>
      <c r="F533" s="13"/>
      <c r="G533"/>
      <c r="H533" s="18"/>
      <c r="I533"/>
      <c r="J533"/>
      <c r="K533"/>
      <c r="L533"/>
      <c r="M533"/>
      <c r="N533"/>
      <c r="O533"/>
    </row>
    <row r="534" spans="2:15" x14ac:dyDescent="0.25">
      <c r="B534"/>
      <c r="C534" s="18"/>
      <c r="D534"/>
      <c r="E534"/>
      <c r="F534" s="13"/>
      <c r="G534"/>
      <c r="H534" s="18"/>
      <c r="I534"/>
      <c r="J534"/>
      <c r="K534"/>
      <c r="L534"/>
      <c r="M534"/>
      <c r="N534"/>
      <c r="O534"/>
    </row>
    <row r="535" spans="2:15" x14ac:dyDescent="0.25">
      <c r="B535"/>
      <c r="C535" s="18"/>
      <c r="D535"/>
      <c r="E535"/>
      <c r="F535" s="13"/>
      <c r="G535"/>
      <c r="H535" s="18"/>
      <c r="I535"/>
      <c r="J535"/>
      <c r="K535"/>
      <c r="L535"/>
      <c r="M535"/>
      <c r="N535"/>
      <c r="O535"/>
    </row>
    <row r="536" spans="2:15" x14ac:dyDescent="0.25">
      <c r="B536"/>
      <c r="C536" s="18"/>
      <c r="D536"/>
      <c r="E536"/>
      <c r="F536" s="13"/>
      <c r="G536"/>
      <c r="H536" s="18"/>
      <c r="I536"/>
      <c r="J536"/>
      <c r="K536"/>
      <c r="L536"/>
      <c r="M536"/>
      <c r="N536"/>
      <c r="O536"/>
    </row>
    <row r="537" spans="2:15" x14ac:dyDescent="0.25">
      <c r="B537"/>
      <c r="C537" s="18"/>
      <c r="D537"/>
      <c r="E537"/>
      <c r="F537" s="13"/>
      <c r="G537"/>
      <c r="H537" s="18"/>
      <c r="I537"/>
      <c r="J537"/>
      <c r="K537"/>
      <c r="L537"/>
      <c r="M537"/>
      <c r="N537"/>
      <c r="O537"/>
    </row>
    <row r="538" spans="2:15" x14ac:dyDescent="0.25">
      <c r="B538"/>
      <c r="C538" s="18"/>
      <c r="D538"/>
      <c r="E538"/>
      <c r="F538" s="13"/>
      <c r="G538"/>
      <c r="H538" s="18"/>
      <c r="I538"/>
      <c r="J538"/>
      <c r="K538"/>
      <c r="L538"/>
      <c r="M538"/>
      <c r="N538"/>
      <c r="O538"/>
    </row>
    <row r="539" spans="2:15" x14ac:dyDescent="0.25">
      <c r="B539"/>
      <c r="C539" s="18"/>
      <c r="D539"/>
      <c r="E539"/>
      <c r="F539" s="13"/>
      <c r="G539"/>
      <c r="H539" s="18"/>
      <c r="I539"/>
      <c r="J539"/>
      <c r="K539"/>
      <c r="L539"/>
      <c r="M539"/>
      <c r="N539"/>
      <c r="O539"/>
    </row>
    <row r="540" spans="2:15" x14ac:dyDescent="0.25">
      <c r="B540"/>
      <c r="C540" s="18"/>
      <c r="D540"/>
      <c r="E540"/>
      <c r="F540" s="13"/>
      <c r="G540"/>
      <c r="H540" s="18"/>
      <c r="I540"/>
      <c r="J540"/>
      <c r="K540"/>
      <c r="L540"/>
      <c r="M540"/>
      <c r="N540"/>
      <c r="O540"/>
    </row>
    <row r="541" spans="2:15" x14ac:dyDescent="0.25">
      <c r="B541"/>
      <c r="C541" s="18"/>
      <c r="D541"/>
      <c r="E541"/>
      <c r="F541" s="13"/>
      <c r="G541"/>
      <c r="H541" s="18"/>
      <c r="I541"/>
      <c r="J541"/>
      <c r="K541"/>
      <c r="L541"/>
      <c r="M541"/>
      <c r="N541"/>
      <c r="O541"/>
    </row>
    <row r="542" spans="2:15" x14ac:dyDescent="0.25">
      <c r="B542"/>
      <c r="C542" s="18"/>
      <c r="D542"/>
      <c r="E542"/>
      <c r="F542" s="13"/>
      <c r="G542"/>
      <c r="H542" s="18"/>
      <c r="I542"/>
      <c r="J542"/>
      <c r="K542"/>
      <c r="L542"/>
      <c r="M542"/>
      <c r="N542"/>
      <c r="O542"/>
    </row>
    <row r="543" spans="2:15" x14ac:dyDescent="0.25">
      <c r="B543"/>
      <c r="C543" s="18"/>
      <c r="D543"/>
      <c r="E543"/>
      <c r="F543" s="13"/>
      <c r="G543"/>
      <c r="H543" s="18"/>
      <c r="I543"/>
      <c r="J543"/>
      <c r="K543"/>
      <c r="L543"/>
      <c r="M543"/>
      <c r="N543"/>
      <c r="O543"/>
    </row>
    <row r="544" spans="2:15" x14ac:dyDescent="0.25">
      <c r="B544"/>
      <c r="C544" s="18"/>
      <c r="D544"/>
      <c r="E544"/>
      <c r="F544" s="13"/>
      <c r="G544"/>
      <c r="H544" s="18"/>
      <c r="I544"/>
      <c r="J544"/>
      <c r="K544"/>
      <c r="L544"/>
      <c r="M544"/>
      <c r="N544"/>
      <c r="O544"/>
    </row>
    <row r="545" spans="2:15" x14ac:dyDescent="0.25">
      <c r="B545"/>
      <c r="C545" s="18"/>
      <c r="D545"/>
      <c r="E545"/>
      <c r="F545" s="13"/>
      <c r="G545"/>
      <c r="H545" s="18"/>
      <c r="I545"/>
      <c r="J545"/>
      <c r="K545"/>
      <c r="L545"/>
      <c r="M545"/>
      <c r="N545"/>
      <c r="O545"/>
    </row>
    <row r="546" spans="2:15" x14ac:dyDescent="0.25">
      <c r="B546"/>
      <c r="C546" s="18"/>
      <c r="D546"/>
      <c r="E546"/>
      <c r="F546" s="13"/>
      <c r="G546"/>
      <c r="H546" s="18"/>
      <c r="I546"/>
      <c r="J546"/>
      <c r="K546"/>
      <c r="L546"/>
      <c r="M546"/>
      <c r="N546"/>
      <c r="O546"/>
    </row>
    <row r="547" spans="2:15" x14ac:dyDescent="0.25">
      <c r="B547"/>
      <c r="C547" s="18"/>
      <c r="D547"/>
      <c r="E547"/>
      <c r="F547" s="13"/>
      <c r="G547"/>
      <c r="H547" s="18"/>
      <c r="I547"/>
      <c r="J547"/>
      <c r="K547"/>
      <c r="L547"/>
      <c r="M547"/>
      <c r="N547"/>
      <c r="O547"/>
    </row>
    <row r="548" spans="2:15" x14ac:dyDescent="0.25">
      <c r="B548"/>
      <c r="C548" s="18"/>
      <c r="D548"/>
      <c r="E548"/>
      <c r="F548" s="13"/>
      <c r="G548"/>
      <c r="H548" s="18"/>
      <c r="I548"/>
      <c r="J548"/>
      <c r="K548"/>
      <c r="L548"/>
      <c r="M548"/>
      <c r="N548"/>
      <c r="O548"/>
    </row>
    <row r="549" spans="2:15" x14ac:dyDescent="0.25">
      <c r="B549"/>
      <c r="C549" s="18"/>
      <c r="D549"/>
      <c r="E549"/>
      <c r="F549" s="13"/>
      <c r="G549"/>
      <c r="H549" s="18"/>
      <c r="I549"/>
      <c r="J549"/>
      <c r="K549"/>
      <c r="L549"/>
      <c r="M549"/>
      <c r="N549"/>
      <c r="O549"/>
    </row>
    <row r="550" spans="2:15" x14ac:dyDescent="0.25">
      <c r="B550"/>
      <c r="C550" s="18"/>
      <c r="D550"/>
      <c r="E550"/>
      <c r="F550" s="13"/>
      <c r="G550"/>
      <c r="H550" s="18"/>
      <c r="I550"/>
      <c r="J550"/>
      <c r="K550"/>
      <c r="L550"/>
      <c r="M550"/>
      <c r="N550"/>
      <c r="O550"/>
    </row>
    <row r="551" spans="2:15" x14ac:dyDescent="0.25">
      <c r="B551"/>
      <c r="C551" s="18"/>
      <c r="D551"/>
      <c r="E551"/>
      <c r="F551" s="13"/>
      <c r="G551"/>
      <c r="H551" s="18"/>
      <c r="I551"/>
      <c r="J551"/>
      <c r="K551"/>
      <c r="L551"/>
      <c r="M551"/>
      <c r="N551"/>
      <c r="O551"/>
    </row>
    <row r="552" spans="2:15" x14ac:dyDescent="0.25">
      <c r="B552"/>
      <c r="C552" s="18"/>
      <c r="D552"/>
      <c r="E552"/>
      <c r="F552" s="13"/>
      <c r="G552"/>
      <c r="H552" s="18"/>
      <c r="I552"/>
      <c r="J552"/>
      <c r="K552"/>
      <c r="L552"/>
      <c r="M552"/>
      <c r="N552"/>
      <c r="O552"/>
    </row>
    <row r="553" spans="2:15" x14ac:dyDescent="0.25">
      <c r="B553"/>
      <c r="C553" s="18"/>
      <c r="D553"/>
      <c r="E553"/>
      <c r="F553" s="13"/>
      <c r="G553"/>
      <c r="H553" s="18"/>
      <c r="I553"/>
      <c r="J553"/>
      <c r="K553"/>
      <c r="L553"/>
      <c r="M553"/>
      <c r="N553"/>
      <c r="O553"/>
    </row>
    <row r="554" spans="2:15" x14ac:dyDescent="0.25">
      <c r="B554"/>
      <c r="C554" s="18"/>
      <c r="D554"/>
      <c r="E554"/>
      <c r="F554" s="13"/>
      <c r="G554"/>
      <c r="H554" s="18"/>
      <c r="I554"/>
      <c r="J554"/>
      <c r="K554"/>
      <c r="L554"/>
      <c r="M554"/>
      <c r="N554"/>
      <c r="O554"/>
    </row>
    <row r="555" spans="2:15" x14ac:dyDescent="0.25">
      <c r="B555"/>
      <c r="C555" s="18"/>
      <c r="D555"/>
      <c r="E555"/>
      <c r="F555" s="13"/>
      <c r="G555"/>
      <c r="H555" s="18"/>
      <c r="I555"/>
      <c r="J555"/>
      <c r="K555"/>
      <c r="L555"/>
      <c r="M555"/>
      <c r="N555"/>
      <c r="O555"/>
    </row>
    <row r="556" spans="2:15" x14ac:dyDescent="0.25">
      <c r="B556"/>
      <c r="C556" s="18"/>
      <c r="D556"/>
      <c r="E556"/>
      <c r="F556" s="13"/>
      <c r="G556"/>
      <c r="H556" s="18"/>
      <c r="I556"/>
      <c r="J556"/>
      <c r="K556"/>
      <c r="L556"/>
      <c r="M556"/>
      <c r="N556"/>
      <c r="O556"/>
    </row>
    <row r="557" spans="2:15" x14ac:dyDescent="0.25">
      <c r="B557"/>
      <c r="C557" s="18"/>
      <c r="D557"/>
      <c r="E557"/>
      <c r="F557" s="13"/>
      <c r="G557"/>
      <c r="H557" s="18"/>
      <c r="I557"/>
      <c r="J557"/>
      <c r="K557"/>
      <c r="L557"/>
      <c r="M557"/>
      <c r="N557"/>
      <c r="O557"/>
    </row>
    <row r="558" spans="2:15" x14ac:dyDescent="0.25">
      <c r="B558"/>
      <c r="C558" s="18"/>
      <c r="D558"/>
      <c r="E558"/>
      <c r="F558" s="13"/>
      <c r="G558"/>
      <c r="H558" s="18"/>
      <c r="I558"/>
      <c r="J558"/>
      <c r="K558"/>
      <c r="L558"/>
      <c r="M558"/>
      <c r="N558"/>
      <c r="O558"/>
    </row>
    <row r="559" spans="2:15" x14ac:dyDescent="0.25">
      <c r="B559"/>
      <c r="C559" s="18"/>
      <c r="D559"/>
      <c r="E559"/>
      <c r="F559" s="13"/>
      <c r="G559"/>
      <c r="H559" s="18"/>
      <c r="I559"/>
      <c r="J559"/>
      <c r="K559"/>
      <c r="L559"/>
      <c r="M559"/>
      <c r="N559"/>
      <c r="O559"/>
    </row>
    <row r="560" spans="2:15" x14ac:dyDescent="0.25">
      <c r="B560"/>
      <c r="C560" s="18"/>
      <c r="D560"/>
      <c r="E560"/>
      <c r="F560" s="13"/>
      <c r="G560"/>
      <c r="H560" s="18"/>
      <c r="I560"/>
      <c r="J560"/>
      <c r="K560"/>
      <c r="L560"/>
      <c r="M560"/>
      <c r="N560"/>
      <c r="O560"/>
    </row>
    <row r="561" spans="2:15" x14ac:dyDescent="0.25">
      <c r="B561"/>
      <c r="C561" s="18"/>
      <c r="D561"/>
      <c r="E561"/>
      <c r="F561" s="13"/>
      <c r="G561"/>
      <c r="H561" s="18"/>
      <c r="I561"/>
      <c r="J561"/>
      <c r="K561"/>
      <c r="L561"/>
      <c r="M561"/>
      <c r="N561"/>
      <c r="O561"/>
    </row>
    <row r="562" spans="2:15" x14ac:dyDescent="0.25">
      <c r="B562"/>
      <c r="C562" s="18"/>
      <c r="D562"/>
      <c r="E562"/>
      <c r="F562" s="13"/>
      <c r="G562"/>
      <c r="H562" s="18"/>
      <c r="I562"/>
      <c r="J562"/>
      <c r="K562"/>
      <c r="L562"/>
      <c r="M562"/>
      <c r="N562"/>
      <c r="O562"/>
    </row>
    <row r="563" spans="2:15" x14ac:dyDescent="0.25">
      <c r="B563"/>
      <c r="C563" s="18"/>
      <c r="D563"/>
      <c r="E563"/>
      <c r="F563" s="13"/>
      <c r="G563"/>
      <c r="H563" s="18"/>
      <c r="I563"/>
      <c r="J563"/>
      <c r="K563"/>
      <c r="L563"/>
      <c r="M563"/>
      <c r="N563"/>
      <c r="O563"/>
    </row>
    <row r="564" spans="2:15" x14ac:dyDescent="0.25">
      <c r="B564"/>
      <c r="C564" s="18"/>
      <c r="D564"/>
      <c r="E564"/>
      <c r="F564" s="13"/>
      <c r="G564"/>
      <c r="H564" s="18"/>
      <c r="I564"/>
      <c r="J564"/>
      <c r="K564"/>
      <c r="L564"/>
      <c r="M564"/>
      <c r="N564"/>
      <c r="O564"/>
    </row>
    <row r="565" spans="2:15" x14ac:dyDescent="0.25">
      <c r="B565"/>
      <c r="C565" s="18"/>
      <c r="D565"/>
      <c r="E565"/>
      <c r="F565" s="13"/>
      <c r="G565"/>
      <c r="H565" s="18"/>
      <c r="I565"/>
      <c r="J565"/>
      <c r="K565"/>
      <c r="L565"/>
      <c r="M565"/>
      <c r="N565"/>
      <c r="O565"/>
    </row>
    <row r="566" spans="2:15" x14ac:dyDescent="0.25">
      <c r="B566"/>
      <c r="C566" s="18"/>
      <c r="D566"/>
      <c r="E566"/>
      <c r="F566" s="13"/>
      <c r="G566"/>
      <c r="H566" s="18"/>
      <c r="I566"/>
      <c r="J566"/>
      <c r="K566"/>
      <c r="L566"/>
      <c r="M566"/>
      <c r="N566"/>
      <c r="O566"/>
    </row>
    <row r="567" spans="2:15" x14ac:dyDescent="0.25">
      <c r="B567"/>
      <c r="C567" s="18"/>
      <c r="D567"/>
      <c r="E567"/>
      <c r="F567" s="13"/>
      <c r="G567"/>
      <c r="H567" s="18"/>
      <c r="I567"/>
      <c r="J567"/>
      <c r="K567"/>
      <c r="L567"/>
      <c r="M567"/>
      <c r="N567"/>
      <c r="O567"/>
    </row>
    <row r="568" spans="2:15" x14ac:dyDescent="0.25">
      <c r="B568"/>
      <c r="C568" s="18"/>
      <c r="D568"/>
      <c r="E568"/>
      <c r="F568" s="13"/>
      <c r="G568"/>
      <c r="H568" s="18"/>
      <c r="I568"/>
      <c r="J568"/>
      <c r="K568"/>
      <c r="L568"/>
      <c r="M568"/>
      <c r="N568"/>
      <c r="O568"/>
    </row>
    <row r="569" spans="2:15" x14ac:dyDescent="0.25">
      <c r="B569"/>
      <c r="C569" s="18"/>
      <c r="D569"/>
      <c r="E569"/>
      <c r="F569" s="13"/>
      <c r="G569"/>
      <c r="H569" s="18"/>
      <c r="I569"/>
      <c r="J569"/>
      <c r="K569"/>
      <c r="L569"/>
      <c r="M569"/>
      <c r="N569"/>
      <c r="O569"/>
    </row>
    <row r="570" spans="2:15" x14ac:dyDescent="0.25">
      <c r="B570"/>
      <c r="C570" s="18"/>
      <c r="D570"/>
      <c r="E570"/>
      <c r="F570" s="13"/>
      <c r="G570"/>
      <c r="H570" s="18"/>
      <c r="I570"/>
      <c r="J570"/>
      <c r="K570"/>
      <c r="L570"/>
      <c r="M570"/>
      <c r="N570"/>
      <c r="O570"/>
    </row>
    <row r="571" spans="2:15" x14ac:dyDescent="0.25">
      <c r="B571"/>
      <c r="C571" s="18"/>
      <c r="D571"/>
      <c r="E571"/>
      <c r="F571" s="13"/>
      <c r="G571"/>
      <c r="H571" s="18"/>
      <c r="I571"/>
      <c r="J571"/>
      <c r="K571"/>
      <c r="L571"/>
      <c r="M571"/>
      <c r="N571"/>
      <c r="O571"/>
    </row>
    <row r="572" spans="2:15" x14ac:dyDescent="0.25">
      <c r="B572"/>
      <c r="C572" s="18"/>
      <c r="D572"/>
      <c r="E572"/>
      <c r="F572" s="13"/>
      <c r="G572"/>
      <c r="H572" s="18"/>
      <c r="I572"/>
      <c r="J572"/>
      <c r="K572"/>
      <c r="L572"/>
      <c r="M572"/>
      <c r="N572"/>
      <c r="O572"/>
    </row>
    <row r="573" spans="2:15" x14ac:dyDescent="0.25">
      <c r="B573"/>
      <c r="C573" s="18"/>
      <c r="D573"/>
      <c r="E573"/>
      <c r="F573" s="13"/>
      <c r="G573"/>
      <c r="H573" s="18"/>
      <c r="I573"/>
      <c r="J573"/>
      <c r="K573"/>
      <c r="L573"/>
      <c r="M573"/>
      <c r="N573"/>
      <c r="O573"/>
    </row>
    <row r="574" spans="2:15" x14ac:dyDescent="0.25">
      <c r="B574"/>
      <c r="C574" s="18"/>
      <c r="D574"/>
      <c r="E574"/>
      <c r="F574" s="13"/>
      <c r="G574"/>
      <c r="H574" s="18"/>
      <c r="I574"/>
      <c r="J574"/>
      <c r="K574"/>
      <c r="L574"/>
      <c r="M574"/>
      <c r="N574"/>
      <c r="O574"/>
    </row>
    <row r="575" spans="2:15" x14ac:dyDescent="0.25">
      <c r="B575"/>
      <c r="C575" s="18"/>
      <c r="D575"/>
      <c r="E575"/>
      <c r="F575" s="13"/>
      <c r="G575"/>
      <c r="H575" s="18"/>
      <c r="I575"/>
      <c r="J575"/>
      <c r="K575"/>
      <c r="L575"/>
      <c r="M575"/>
      <c r="N575"/>
      <c r="O575"/>
    </row>
    <row r="576" spans="2:15" x14ac:dyDescent="0.25">
      <c r="B576"/>
      <c r="C576" s="18"/>
      <c r="D576"/>
      <c r="E576"/>
      <c r="F576" s="13"/>
      <c r="G576"/>
      <c r="H576" s="18"/>
      <c r="I576"/>
      <c r="J576"/>
      <c r="K576"/>
      <c r="L576"/>
      <c r="M576"/>
      <c r="N576"/>
      <c r="O576"/>
    </row>
    <row r="577" spans="2:15" x14ac:dyDescent="0.25">
      <c r="B577"/>
      <c r="C577" s="18"/>
      <c r="D577"/>
      <c r="E577"/>
      <c r="F577" s="13"/>
      <c r="G577"/>
      <c r="H577" s="18"/>
      <c r="I577"/>
      <c r="J577"/>
      <c r="K577"/>
      <c r="L577"/>
      <c r="M577"/>
      <c r="N577"/>
      <c r="O577"/>
    </row>
    <row r="578" spans="2:15" x14ac:dyDescent="0.25">
      <c r="B578"/>
      <c r="C578" s="18"/>
      <c r="D578"/>
      <c r="E578"/>
      <c r="F578" s="13"/>
      <c r="G578"/>
      <c r="H578" s="18"/>
      <c r="I578"/>
      <c r="J578"/>
      <c r="K578"/>
      <c r="L578"/>
      <c r="M578"/>
      <c r="N578"/>
      <c r="O578"/>
    </row>
    <row r="579" spans="2:15" x14ac:dyDescent="0.25">
      <c r="B579"/>
      <c r="C579" s="18"/>
      <c r="D579"/>
      <c r="E579"/>
      <c r="F579" s="13"/>
      <c r="G579"/>
      <c r="H579" s="18"/>
      <c r="I579"/>
      <c r="J579"/>
      <c r="K579"/>
      <c r="L579"/>
      <c r="M579"/>
      <c r="N579"/>
      <c r="O579"/>
    </row>
    <row r="580" spans="2:15" x14ac:dyDescent="0.25">
      <c r="B580"/>
      <c r="C580" s="18"/>
    </row>
    <row r="581" spans="2:15" x14ac:dyDescent="0.25">
      <c r="B581"/>
      <c r="C581" s="18"/>
    </row>
    <row r="582" spans="2:15" x14ac:dyDescent="0.25">
      <c r="B582"/>
      <c r="C582" s="18"/>
    </row>
    <row r="583" spans="2:15" x14ac:dyDescent="0.25">
      <c r="B583"/>
      <c r="C583" s="18"/>
    </row>
    <row r="584" spans="2:15" x14ac:dyDescent="0.25">
      <c r="B584"/>
      <c r="C584" s="18"/>
    </row>
    <row r="585" spans="2:15" x14ac:dyDescent="0.25">
      <c r="B585"/>
      <c r="C585" s="18"/>
    </row>
    <row r="586" spans="2:15" x14ac:dyDescent="0.25">
      <c r="B586"/>
      <c r="C586" s="18"/>
    </row>
    <row r="587" spans="2:15" x14ac:dyDescent="0.25">
      <c r="B587"/>
      <c r="C587" s="18"/>
    </row>
    <row r="588" spans="2:15" x14ac:dyDescent="0.25">
      <c r="B588"/>
      <c r="C588" s="18"/>
    </row>
    <row r="589" spans="2:15" x14ac:dyDescent="0.25">
      <c r="B589"/>
      <c r="C589" s="18"/>
    </row>
    <row r="590" spans="2:15" x14ac:dyDescent="0.25">
      <c r="B590"/>
      <c r="C590" s="18"/>
    </row>
    <row r="591" spans="2:15" x14ac:dyDescent="0.25">
      <c r="B591"/>
      <c r="C591" s="18"/>
    </row>
    <row r="592" spans="2:15" x14ac:dyDescent="0.25">
      <c r="B592"/>
      <c r="C592" s="18"/>
    </row>
    <row r="593" spans="2:3" x14ac:dyDescent="0.25">
      <c r="B593"/>
      <c r="C593" s="18"/>
    </row>
    <row r="594" spans="2:3" x14ac:dyDescent="0.25">
      <c r="B594"/>
      <c r="C594" s="18"/>
    </row>
    <row r="595" spans="2:3" x14ac:dyDescent="0.25">
      <c r="B595"/>
      <c r="C595" s="18"/>
    </row>
    <row r="596" spans="2:3" x14ac:dyDescent="0.25">
      <c r="B596"/>
      <c r="C596" s="18"/>
    </row>
    <row r="597" spans="2:3" x14ac:dyDescent="0.25">
      <c r="B597"/>
      <c r="C597" s="18"/>
    </row>
    <row r="598" spans="2:3" x14ac:dyDescent="0.25">
      <c r="B598"/>
      <c r="C598" s="18"/>
    </row>
    <row r="599" spans="2:3" x14ac:dyDescent="0.25">
      <c r="B599"/>
      <c r="C599" s="18"/>
    </row>
    <row r="600" spans="2:3" x14ac:dyDescent="0.25">
      <c r="B600"/>
      <c r="C600" s="18"/>
    </row>
    <row r="601" spans="2:3" x14ac:dyDescent="0.25">
      <c r="B601"/>
      <c r="C601" s="18"/>
    </row>
    <row r="602" spans="2:3" x14ac:dyDescent="0.25">
      <c r="B602"/>
      <c r="C602" s="18"/>
    </row>
    <row r="603" spans="2:3" x14ac:dyDescent="0.25">
      <c r="B603"/>
      <c r="C603" s="18"/>
    </row>
    <row r="604" spans="2:3" x14ac:dyDescent="0.25">
      <c r="B604"/>
      <c r="C604" s="18"/>
    </row>
    <row r="605" spans="2:3" x14ac:dyDescent="0.25">
      <c r="B605"/>
      <c r="C605" s="18"/>
    </row>
    <row r="606" spans="2:3" x14ac:dyDescent="0.25">
      <c r="B606"/>
      <c r="C606" s="18"/>
    </row>
    <row r="607" spans="2:3" x14ac:dyDescent="0.25">
      <c r="B607"/>
      <c r="C607" s="18"/>
    </row>
    <row r="608" spans="2:3" x14ac:dyDescent="0.25">
      <c r="B608"/>
      <c r="C608" s="18"/>
    </row>
    <row r="609" spans="2:3" x14ac:dyDescent="0.25">
      <c r="B609"/>
      <c r="C609" s="18"/>
    </row>
    <row r="610" spans="2:3" x14ac:dyDescent="0.25">
      <c r="B610"/>
      <c r="C610" s="18"/>
    </row>
    <row r="611" spans="2:3" x14ac:dyDescent="0.25">
      <c r="B611"/>
      <c r="C611" s="18"/>
    </row>
    <row r="612" spans="2:3" x14ac:dyDescent="0.25">
      <c r="B612"/>
      <c r="C612" s="18"/>
    </row>
    <row r="613" spans="2:3" x14ac:dyDescent="0.25">
      <c r="B613"/>
      <c r="C613" s="18"/>
    </row>
    <row r="614" spans="2:3" x14ac:dyDescent="0.25">
      <c r="B614"/>
      <c r="C614" s="18"/>
    </row>
    <row r="615" spans="2:3" x14ac:dyDescent="0.25">
      <c r="B615"/>
      <c r="C615" s="18"/>
    </row>
    <row r="616" spans="2:3" x14ac:dyDescent="0.25">
      <c r="B616"/>
      <c r="C616" s="18"/>
    </row>
    <row r="617" spans="2:3" x14ac:dyDescent="0.25">
      <c r="B617"/>
      <c r="C617" s="18"/>
    </row>
    <row r="618" spans="2:3" x14ac:dyDescent="0.25">
      <c r="B618"/>
      <c r="C618" s="18"/>
    </row>
    <row r="619" spans="2:3" x14ac:dyDescent="0.25">
      <c r="B619"/>
      <c r="C619" s="18"/>
    </row>
    <row r="620" spans="2:3" x14ac:dyDescent="0.25">
      <c r="B620"/>
      <c r="C620" s="18"/>
    </row>
    <row r="621" spans="2:3" x14ac:dyDescent="0.25">
      <c r="B621"/>
      <c r="C621" s="18"/>
    </row>
    <row r="622" spans="2:3" x14ac:dyDescent="0.25">
      <c r="B622"/>
      <c r="C622" s="18"/>
    </row>
    <row r="623" spans="2:3" x14ac:dyDescent="0.25">
      <c r="B623"/>
      <c r="C623" s="18"/>
    </row>
    <row r="624" spans="2:3" x14ac:dyDescent="0.25">
      <c r="B624"/>
      <c r="C624" s="18"/>
    </row>
    <row r="625" spans="2:3" x14ac:dyDescent="0.25">
      <c r="B625"/>
      <c r="C625" s="18"/>
    </row>
    <row r="626" spans="2:3" x14ac:dyDescent="0.25">
      <c r="B626"/>
      <c r="C626" s="18"/>
    </row>
    <row r="627" spans="2:3" x14ac:dyDescent="0.25">
      <c r="B627"/>
      <c r="C627" s="18"/>
    </row>
    <row r="628" spans="2:3" x14ac:dyDescent="0.25">
      <c r="B628"/>
      <c r="C628" s="18"/>
    </row>
    <row r="629" spans="2:3" x14ac:dyDescent="0.25">
      <c r="B629"/>
      <c r="C629" s="18"/>
    </row>
    <row r="630" spans="2:3" x14ac:dyDescent="0.25">
      <c r="B630"/>
      <c r="C630" s="18"/>
    </row>
    <row r="631" spans="2:3" x14ac:dyDescent="0.25">
      <c r="B631"/>
      <c r="C631" s="18"/>
    </row>
    <row r="632" spans="2:3" x14ac:dyDescent="0.25">
      <c r="B632"/>
      <c r="C632" s="18"/>
    </row>
    <row r="633" spans="2:3" x14ac:dyDescent="0.25">
      <c r="B633"/>
      <c r="C633" s="18"/>
    </row>
    <row r="634" spans="2:3" x14ac:dyDescent="0.25">
      <c r="B634"/>
      <c r="C634" s="18"/>
    </row>
    <row r="635" spans="2:3" x14ac:dyDescent="0.25">
      <c r="B635"/>
      <c r="C635" s="18"/>
    </row>
    <row r="636" spans="2:3" x14ac:dyDescent="0.25">
      <c r="B636"/>
      <c r="C636" s="18"/>
    </row>
    <row r="637" spans="2:3" x14ac:dyDescent="0.25">
      <c r="B637"/>
      <c r="C637" s="18"/>
    </row>
    <row r="638" spans="2:3" x14ac:dyDescent="0.25">
      <c r="B638"/>
      <c r="C638" s="18"/>
    </row>
    <row r="639" spans="2:3" x14ac:dyDescent="0.25">
      <c r="B639"/>
      <c r="C639" s="18"/>
    </row>
    <row r="640" spans="2:3" x14ac:dyDescent="0.25">
      <c r="B640"/>
      <c r="C640" s="18"/>
    </row>
    <row r="641" spans="2:3" x14ac:dyDescent="0.25">
      <c r="B641"/>
      <c r="C641" s="18"/>
    </row>
    <row r="642" spans="2:3" x14ac:dyDescent="0.25">
      <c r="B642"/>
      <c r="C642" s="18"/>
    </row>
    <row r="643" spans="2:3" x14ac:dyDescent="0.25">
      <c r="B643"/>
      <c r="C643" s="18"/>
    </row>
    <row r="644" spans="2:3" x14ac:dyDescent="0.25">
      <c r="B644"/>
      <c r="C644" s="18"/>
    </row>
    <row r="645" spans="2:3" x14ac:dyDescent="0.25">
      <c r="B645"/>
      <c r="C645" s="18"/>
    </row>
    <row r="646" spans="2:3" x14ac:dyDescent="0.25">
      <c r="B646"/>
      <c r="C646" s="18"/>
    </row>
    <row r="647" spans="2:3" x14ac:dyDescent="0.25">
      <c r="B647"/>
      <c r="C647" s="18"/>
    </row>
    <row r="648" spans="2:3" x14ac:dyDescent="0.25">
      <c r="B648"/>
      <c r="C648" s="18"/>
    </row>
    <row r="649" spans="2:3" x14ac:dyDescent="0.25">
      <c r="B649"/>
      <c r="C649" s="18"/>
    </row>
    <row r="650" spans="2:3" x14ac:dyDescent="0.25">
      <c r="B650"/>
      <c r="C650" s="18"/>
    </row>
    <row r="651" spans="2:3" x14ac:dyDescent="0.25">
      <c r="B651"/>
      <c r="C651" s="18"/>
    </row>
    <row r="652" spans="2:3" x14ac:dyDescent="0.25">
      <c r="B652"/>
      <c r="C652" s="18"/>
    </row>
    <row r="653" spans="2:3" x14ac:dyDescent="0.25">
      <c r="B653"/>
      <c r="C653" s="18"/>
    </row>
    <row r="654" spans="2:3" x14ac:dyDescent="0.25">
      <c r="B654"/>
      <c r="C654" s="18"/>
    </row>
    <row r="655" spans="2:3" x14ac:dyDescent="0.25">
      <c r="B655"/>
      <c r="C655" s="18"/>
    </row>
    <row r="656" spans="2:3" x14ac:dyDescent="0.25">
      <c r="B656"/>
      <c r="C656" s="18"/>
    </row>
    <row r="657" spans="2:3" x14ac:dyDescent="0.25">
      <c r="B657"/>
      <c r="C657" s="18"/>
    </row>
    <row r="658" spans="2:3" x14ac:dyDescent="0.25">
      <c r="B658"/>
      <c r="C658" s="18"/>
    </row>
    <row r="659" spans="2:3" x14ac:dyDescent="0.25">
      <c r="B659"/>
      <c r="C659" s="18"/>
    </row>
    <row r="660" spans="2:3" x14ac:dyDescent="0.25">
      <c r="B660"/>
      <c r="C660" s="18"/>
    </row>
    <row r="661" spans="2:3" x14ac:dyDescent="0.25">
      <c r="B661"/>
      <c r="C661" s="18"/>
    </row>
    <row r="662" spans="2:3" x14ac:dyDescent="0.25">
      <c r="B662"/>
      <c r="C662" s="18"/>
    </row>
    <row r="663" spans="2:3" x14ac:dyDescent="0.25">
      <c r="B663"/>
      <c r="C663" s="18"/>
    </row>
    <row r="664" spans="2:3" x14ac:dyDescent="0.25">
      <c r="B664"/>
      <c r="C664" s="18"/>
    </row>
    <row r="665" spans="2:3" x14ac:dyDescent="0.25">
      <c r="B665"/>
      <c r="C665" s="18"/>
    </row>
    <row r="666" spans="2:3" x14ac:dyDescent="0.25">
      <c r="B666"/>
      <c r="C666" s="18"/>
    </row>
    <row r="667" spans="2:3" x14ac:dyDescent="0.25">
      <c r="B667"/>
      <c r="C667" s="18"/>
    </row>
    <row r="668" spans="2:3" x14ac:dyDescent="0.25">
      <c r="B668"/>
      <c r="C668" s="18"/>
    </row>
    <row r="669" spans="2:3" x14ac:dyDescent="0.25">
      <c r="B669"/>
      <c r="C669" s="18"/>
    </row>
    <row r="670" spans="2:3" x14ac:dyDescent="0.25">
      <c r="B670"/>
      <c r="C670" s="18"/>
    </row>
    <row r="671" spans="2:3" x14ac:dyDescent="0.25">
      <c r="B671"/>
      <c r="C671" s="18"/>
    </row>
    <row r="672" spans="2:3" x14ac:dyDescent="0.25">
      <c r="B672"/>
      <c r="C672" s="18"/>
    </row>
    <row r="673" spans="2:3" x14ac:dyDescent="0.25">
      <c r="B673"/>
      <c r="C673" s="18"/>
    </row>
    <row r="674" spans="2:3" x14ac:dyDescent="0.25">
      <c r="B674"/>
      <c r="C674" s="18"/>
    </row>
    <row r="675" spans="2:3" x14ac:dyDescent="0.25">
      <c r="B675"/>
      <c r="C675" s="18"/>
    </row>
    <row r="676" spans="2:3" x14ac:dyDescent="0.25">
      <c r="B676"/>
      <c r="C676" s="18"/>
    </row>
    <row r="677" spans="2:3" x14ac:dyDescent="0.25">
      <c r="B677"/>
      <c r="C677" s="18"/>
    </row>
    <row r="678" spans="2:3" x14ac:dyDescent="0.25">
      <c r="B678"/>
      <c r="C678" s="18"/>
    </row>
    <row r="679" spans="2:3" x14ac:dyDescent="0.25">
      <c r="B679"/>
      <c r="C679" s="18"/>
    </row>
    <row r="680" spans="2:3" x14ac:dyDescent="0.25">
      <c r="B680"/>
      <c r="C680" s="18"/>
    </row>
    <row r="681" spans="2:3" x14ac:dyDescent="0.25">
      <c r="B681"/>
      <c r="C681" s="18"/>
    </row>
    <row r="682" spans="2:3" x14ac:dyDescent="0.25">
      <c r="B682"/>
      <c r="C682" s="18"/>
    </row>
    <row r="683" spans="2:3" x14ac:dyDescent="0.25">
      <c r="B683"/>
      <c r="C683" s="18"/>
    </row>
    <row r="684" spans="2:3" x14ac:dyDescent="0.25">
      <c r="B684"/>
      <c r="C684" s="18"/>
    </row>
    <row r="685" spans="2:3" x14ac:dyDescent="0.25">
      <c r="B685"/>
      <c r="C685" s="18"/>
    </row>
    <row r="686" spans="2:3" x14ac:dyDescent="0.25">
      <c r="B686"/>
      <c r="C686" s="18"/>
    </row>
    <row r="687" spans="2:3" x14ac:dyDescent="0.25">
      <c r="B687"/>
      <c r="C687" s="18"/>
    </row>
    <row r="688" spans="2:3" x14ac:dyDescent="0.25">
      <c r="B688"/>
      <c r="C688" s="18"/>
    </row>
    <row r="689" spans="2:3" x14ac:dyDescent="0.25">
      <c r="B689"/>
      <c r="C689" s="18"/>
    </row>
    <row r="690" spans="2:3" x14ac:dyDescent="0.25">
      <c r="B690"/>
      <c r="C690" s="18"/>
    </row>
    <row r="691" spans="2:3" x14ac:dyDescent="0.25">
      <c r="B691"/>
      <c r="C691" s="18"/>
    </row>
    <row r="692" spans="2:3" x14ac:dyDescent="0.25">
      <c r="B692"/>
      <c r="C692" s="18"/>
    </row>
    <row r="693" spans="2:3" x14ac:dyDescent="0.25">
      <c r="B693"/>
      <c r="C693" s="18"/>
    </row>
    <row r="694" spans="2:3" x14ac:dyDescent="0.25">
      <c r="B694"/>
      <c r="C694" s="18"/>
    </row>
    <row r="695" spans="2:3" x14ac:dyDescent="0.25">
      <c r="B695"/>
      <c r="C695" s="18"/>
    </row>
    <row r="696" spans="2:3" x14ac:dyDescent="0.25">
      <c r="B696"/>
      <c r="C696" s="18"/>
    </row>
    <row r="697" spans="2:3" x14ac:dyDescent="0.25">
      <c r="B697"/>
      <c r="C697" s="18"/>
    </row>
    <row r="698" spans="2:3" x14ac:dyDescent="0.25">
      <c r="B698"/>
      <c r="C698" s="18"/>
    </row>
    <row r="699" spans="2:3" x14ac:dyDescent="0.25">
      <c r="B699"/>
      <c r="C699" s="18"/>
    </row>
    <row r="700" spans="2:3" x14ac:dyDescent="0.25">
      <c r="B700"/>
      <c r="C700" s="18"/>
    </row>
    <row r="701" spans="2:3" x14ac:dyDescent="0.25">
      <c r="B701"/>
      <c r="C701" s="18"/>
    </row>
    <row r="702" spans="2:3" x14ac:dyDescent="0.25">
      <c r="B702"/>
      <c r="C702" s="18"/>
    </row>
    <row r="703" spans="2:3" x14ac:dyDescent="0.25">
      <c r="B703"/>
      <c r="C703" s="18"/>
    </row>
    <row r="704" spans="2:3" x14ac:dyDescent="0.25">
      <c r="B704"/>
      <c r="C704" s="18"/>
    </row>
    <row r="705" spans="2:3" x14ac:dyDescent="0.25">
      <c r="B705"/>
      <c r="C705" s="18"/>
    </row>
    <row r="706" spans="2:3" x14ac:dyDescent="0.25">
      <c r="B706"/>
      <c r="C706" s="18"/>
    </row>
    <row r="707" spans="2:3" x14ac:dyDescent="0.25">
      <c r="B707"/>
      <c r="C707" s="18"/>
    </row>
    <row r="708" spans="2:3" x14ac:dyDescent="0.25">
      <c r="B708"/>
      <c r="C708" s="18"/>
    </row>
    <row r="709" spans="2:3" x14ac:dyDescent="0.25">
      <c r="B709"/>
      <c r="C709" s="18"/>
    </row>
    <row r="710" spans="2:3" x14ac:dyDescent="0.25">
      <c r="B710"/>
      <c r="C710" s="18"/>
    </row>
    <row r="711" spans="2:3" x14ac:dyDescent="0.25">
      <c r="B711"/>
      <c r="C711" s="18"/>
    </row>
    <row r="712" spans="2:3" x14ac:dyDescent="0.25">
      <c r="B712"/>
      <c r="C712" s="18"/>
    </row>
    <row r="713" spans="2:3" x14ac:dyDescent="0.25">
      <c r="B713"/>
      <c r="C713" s="18"/>
    </row>
    <row r="714" spans="2:3" x14ac:dyDescent="0.25">
      <c r="B714"/>
      <c r="C714" s="18"/>
    </row>
    <row r="715" spans="2:3" x14ac:dyDescent="0.25">
      <c r="B715"/>
      <c r="C715" s="18"/>
    </row>
    <row r="716" spans="2:3" x14ac:dyDescent="0.25">
      <c r="B716"/>
      <c r="C716" s="18"/>
    </row>
    <row r="717" spans="2:3" x14ac:dyDescent="0.25">
      <c r="B717"/>
      <c r="C717" s="18"/>
    </row>
    <row r="718" spans="2:3" x14ac:dyDescent="0.25">
      <c r="B718"/>
      <c r="C718" s="18"/>
    </row>
    <row r="719" spans="2:3" x14ac:dyDescent="0.25">
      <c r="B719"/>
      <c r="C719" s="18"/>
    </row>
    <row r="720" spans="2:3" x14ac:dyDescent="0.25">
      <c r="B720"/>
      <c r="C720" s="18"/>
    </row>
    <row r="721" spans="2:3" x14ac:dyDescent="0.25">
      <c r="B721"/>
      <c r="C721" s="18"/>
    </row>
    <row r="722" spans="2:3" x14ac:dyDescent="0.25">
      <c r="B722"/>
      <c r="C722" s="18"/>
    </row>
    <row r="723" spans="2:3" x14ac:dyDescent="0.25">
      <c r="B723"/>
      <c r="C723" s="18"/>
    </row>
    <row r="724" spans="2:3" x14ac:dyDescent="0.25">
      <c r="B724"/>
      <c r="C724" s="18"/>
    </row>
    <row r="725" spans="2:3" x14ac:dyDescent="0.25">
      <c r="B725"/>
      <c r="C725" s="18"/>
    </row>
    <row r="726" spans="2:3" x14ac:dyDescent="0.25">
      <c r="B726"/>
      <c r="C726" s="18"/>
    </row>
    <row r="727" spans="2:3" x14ac:dyDescent="0.25">
      <c r="B727"/>
      <c r="C727" s="18"/>
    </row>
    <row r="728" spans="2:3" x14ac:dyDescent="0.25">
      <c r="B728"/>
      <c r="C728" s="18"/>
    </row>
    <row r="729" spans="2:3" x14ac:dyDescent="0.25">
      <c r="B729"/>
      <c r="C729" s="18"/>
    </row>
    <row r="730" spans="2:3" x14ac:dyDescent="0.25">
      <c r="B730"/>
      <c r="C730" s="18"/>
    </row>
    <row r="731" spans="2:3" x14ac:dyDescent="0.25">
      <c r="B731"/>
      <c r="C731" s="18"/>
    </row>
    <row r="732" spans="2:3" x14ac:dyDescent="0.25">
      <c r="B732"/>
      <c r="C732" s="18"/>
    </row>
    <row r="733" spans="2:3" x14ac:dyDescent="0.25">
      <c r="B733"/>
      <c r="C733" s="18"/>
    </row>
    <row r="734" spans="2:3" x14ac:dyDescent="0.25">
      <c r="B734"/>
      <c r="C734" s="18"/>
    </row>
    <row r="735" spans="2:3" x14ac:dyDescent="0.25">
      <c r="B735"/>
      <c r="C735" s="18"/>
    </row>
    <row r="736" spans="2:3" x14ac:dyDescent="0.25">
      <c r="B736"/>
      <c r="C736" s="18"/>
    </row>
    <row r="737" spans="2:3" x14ac:dyDescent="0.25">
      <c r="B737"/>
      <c r="C737" s="18"/>
    </row>
    <row r="738" spans="2:3" x14ac:dyDescent="0.25">
      <c r="B738"/>
      <c r="C738" s="18"/>
    </row>
    <row r="739" spans="2:3" x14ac:dyDescent="0.25">
      <c r="B739"/>
      <c r="C739" s="18"/>
    </row>
    <row r="740" spans="2:3" x14ac:dyDescent="0.25">
      <c r="B740"/>
      <c r="C740" s="18"/>
    </row>
    <row r="741" spans="2:3" x14ac:dyDescent="0.25">
      <c r="B741"/>
      <c r="C741" s="18"/>
    </row>
    <row r="742" spans="2:3" x14ac:dyDescent="0.25">
      <c r="B742"/>
      <c r="C742" s="18"/>
    </row>
    <row r="743" spans="2:3" x14ac:dyDescent="0.25">
      <c r="B743"/>
      <c r="C743" s="18"/>
    </row>
    <row r="744" spans="2:3" x14ac:dyDescent="0.25">
      <c r="B744"/>
      <c r="C744" s="18"/>
    </row>
    <row r="745" spans="2:3" x14ac:dyDescent="0.25">
      <c r="B745"/>
      <c r="C745" s="18"/>
    </row>
    <row r="746" spans="2:3" x14ac:dyDescent="0.25">
      <c r="B746"/>
      <c r="C746" s="18"/>
    </row>
    <row r="747" spans="2:3" x14ac:dyDescent="0.25">
      <c r="B747"/>
      <c r="C747" s="18"/>
    </row>
    <row r="748" spans="2:3" x14ac:dyDescent="0.25">
      <c r="B748"/>
      <c r="C748" s="18"/>
    </row>
    <row r="749" spans="2:3" x14ac:dyDescent="0.25">
      <c r="B749"/>
      <c r="C749" s="18"/>
    </row>
    <row r="750" spans="2:3" x14ac:dyDescent="0.25">
      <c r="B750"/>
      <c r="C750" s="18"/>
    </row>
    <row r="751" spans="2:3" x14ac:dyDescent="0.25">
      <c r="B751"/>
      <c r="C751" s="18"/>
    </row>
    <row r="752" spans="2:3" x14ac:dyDescent="0.25">
      <c r="B752"/>
      <c r="C752" s="18"/>
    </row>
    <row r="753" spans="2:3" x14ac:dyDescent="0.25">
      <c r="B753"/>
      <c r="C753" s="18"/>
    </row>
    <row r="754" spans="2:3" x14ac:dyDescent="0.25">
      <c r="B754"/>
      <c r="C754" s="18"/>
    </row>
    <row r="755" spans="2:3" x14ac:dyDescent="0.25">
      <c r="B755"/>
      <c r="C755" s="18"/>
    </row>
    <row r="756" spans="2:3" x14ac:dyDescent="0.25">
      <c r="B756"/>
      <c r="C756" s="18"/>
    </row>
    <row r="757" spans="2:3" x14ac:dyDescent="0.25">
      <c r="B757"/>
      <c r="C757" s="18"/>
    </row>
    <row r="758" spans="2:3" x14ac:dyDescent="0.25">
      <c r="B758"/>
      <c r="C758" s="18"/>
    </row>
    <row r="759" spans="2:3" x14ac:dyDescent="0.25">
      <c r="B759"/>
      <c r="C759" s="18"/>
    </row>
    <row r="760" spans="2:3" x14ac:dyDescent="0.25">
      <c r="B760"/>
      <c r="C760" s="18"/>
    </row>
    <row r="761" spans="2:3" x14ac:dyDescent="0.25">
      <c r="B761"/>
      <c r="C761" s="18"/>
    </row>
    <row r="762" spans="2:3" x14ac:dyDescent="0.25">
      <c r="B762"/>
      <c r="C762" s="18"/>
    </row>
    <row r="763" spans="2:3" x14ac:dyDescent="0.25">
      <c r="B763"/>
      <c r="C763" s="18"/>
    </row>
    <row r="764" spans="2:3" x14ac:dyDescent="0.25">
      <c r="B764"/>
      <c r="C764" s="18"/>
    </row>
    <row r="765" spans="2:3" x14ac:dyDescent="0.25">
      <c r="B765"/>
      <c r="C765" s="18"/>
    </row>
    <row r="766" spans="2:3" x14ac:dyDescent="0.25">
      <c r="B766"/>
      <c r="C766" s="18"/>
    </row>
    <row r="767" spans="2:3" x14ac:dyDescent="0.25">
      <c r="B767"/>
      <c r="C767" s="18"/>
    </row>
    <row r="768" spans="2:3" x14ac:dyDescent="0.25">
      <c r="B768"/>
      <c r="C768" s="18"/>
    </row>
    <row r="769" spans="2:3" x14ac:dyDescent="0.25">
      <c r="B769"/>
      <c r="C769" s="18"/>
    </row>
    <row r="770" spans="2:3" x14ac:dyDescent="0.25">
      <c r="B770"/>
      <c r="C770" s="18"/>
    </row>
    <row r="771" spans="2:3" x14ac:dyDescent="0.25">
      <c r="B771"/>
      <c r="C771" s="18"/>
    </row>
    <row r="772" spans="2:3" x14ac:dyDescent="0.25">
      <c r="B772"/>
      <c r="C772" s="18"/>
    </row>
    <row r="773" spans="2:3" x14ac:dyDescent="0.25">
      <c r="B773"/>
      <c r="C773" s="18"/>
    </row>
    <row r="774" spans="2:3" x14ac:dyDescent="0.25">
      <c r="B774"/>
      <c r="C774" s="18"/>
    </row>
    <row r="775" spans="2:3" x14ac:dyDescent="0.25">
      <c r="B775"/>
      <c r="C775" s="18"/>
    </row>
    <row r="776" spans="2:3" x14ac:dyDescent="0.25">
      <c r="B776"/>
      <c r="C776" s="18"/>
    </row>
    <row r="777" spans="2:3" x14ac:dyDescent="0.25">
      <c r="B777"/>
      <c r="C777" s="18"/>
    </row>
    <row r="778" spans="2:3" x14ac:dyDescent="0.25">
      <c r="B778"/>
      <c r="C778" s="18"/>
    </row>
    <row r="779" spans="2:3" x14ac:dyDescent="0.25">
      <c r="B779"/>
      <c r="C779" s="18"/>
    </row>
    <row r="780" spans="2:3" x14ac:dyDescent="0.25">
      <c r="B780"/>
      <c r="C780" s="18"/>
    </row>
    <row r="781" spans="2:3" x14ac:dyDescent="0.25">
      <c r="B781"/>
      <c r="C781" s="18"/>
    </row>
    <row r="782" spans="2:3" x14ac:dyDescent="0.25">
      <c r="B782"/>
      <c r="C782" s="18"/>
    </row>
    <row r="783" spans="2:3" x14ac:dyDescent="0.25">
      <c r="B783"/>
      <c r="C783" s="18"/>
    </row>
    <row r="784" spans="2:3" x14ac:dyDescent="0.25">
      <c r="B784"/>
      <c r="C784" s="18"/>
    </row>
    <row r="785" spans="2:3" x14ac:dyDescent="0.25">
      <c r="B785"/>
      <c r="C785" s="18"/>
    </row>
    <row r="786" spans="2:3" x14ac:dyDescent="0.25">
      <c r="B786"/>
      <c r="C786" s="18"/>
    </row>
    <row r="787" spans="2:3" x14ac:dyDescent="0.25">
      <c r="B787"/>
      <c r="C787" s="18"/>
    </row>
    <row r="788" spans="2:3" x14ac:dyDescent="0.25">
      <c r="B788"/>
      <c r="C788" s="18"/>
    </row>
    <row r="789" spans="2:3" x14ac:dyDescent="0.25">
      <c r="B789"/>
      <c r="C789" s="18"/>
    </row>
    <row r="790" spans="2:3" x14ac:dyDescent="0.25">
      <c r="B790"/>
      <c r="C790" s="18"/>
    </row>
    <row r="791" spans="2:3" x14ac:dyDescent="0.25">
      <c r="B791"/>
      <c r="C791" s="18"/>
    </row>
    <row r="792" spans="2:3" x14ac:dyDescent="0.25">
      <c r="B792"/>
      <c r="C792" s="18"/>
    </row>
    <row r="793" spans="2:3" x14ac:dyDescent="0.25">
      <c r="B793"/>
      <c r="C793" s="18"/>
    </row>
    <row r="794" spans="2:3" x14ac:dyDescent="0.25">
      <c r="B794"/>
      <c r="C794" s="18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5"/>
  <sheetViews>
    <sheetView showGridLines="0" zoomScale="80" zoomScaleNormal="80" workbookViewId="0">
      <selection activeCell="D34" sqref="D34"/>
    </sheetView>
  </sheetViews>
  <sheetFormatPr defaultRowHeight="15.75" x14ac:dyDescent="0.25"/>
  <cols>
    <col min="1" max="1" width="24.875" customWidth="1"/>
    <col min="2" max="2" width="26.375" bestFit="1" customWidth="1"/>
    <col min="4" max="4" width="39" bestFit="1" customWidth="1"/>
  </cols>
  <sheetData>
    <row r="1" spans="1:5" ht="21" x14ac:dyDescent="0.35">
      <c r="A1" s="29" t="s">
        <v>50</v>
      </c>
      <c r="B1" s="22" t="s">
        <v>47</v>
      </c>
      <c r="D1" s="22" t="s">
        <v>48</v>
      </c>
    </row>
    <row r="2" spans="1:5" x14ac:dyDescent="0.25">
      <c r="A2" s="20" t="s">
        <v>49</v>
      </c>
      <c r="B2" s="20" t="s">
        <v>45</v>
      </c>
      <c r="C2" s="21"/>
      <c r="D2" s="20" t="s">
        <v>46</v>
      </c>
    </row>
    <row r="3" spans="1:5" x14ac:dyDescent="0.25">
      <c r="A3" s="23">
        <v>41091</v>
      </c>
      <c r="B3" s="24">
        <f>YEAR(A3)+(MONTH(A3)&gt;=7)</f>
        <v>2013</v>
      </c>
      <c r="C3" s="26"/>
      <c r="D3" s="25">
        <f>CHOOSE(MONTH(A3),3,3,3,4,4,4,1,1,1,2,2,2)</f>
        <v>1</v>
      </c>
      <c r="E3" s="10"/>
    </row>
    <row r="4" spans="1:5" x14ac:dyDescent="0.25">
      <c r="A4" s="23">
        <v>41122</v>
      </c>
      <c r="B4" s="24">
        <f t="shared" ref="B4:B14" si="0">YEAR(A4)+(MONTH(A4)&gt;=7)</f>
        <v>2013</v>
      </c>
      <c r="C4" s="26"/>
      <c r="D4" s="25">
        <f t="shared" ref="D4:D14" si="1">CHOOSE(MONTH(A4),3,3,3,4,4,4,1,1,1,2,2,2)</f>
        <v>1</v>
      </c>
    </row>
    <row r="5" spans="1:5" x14ac:dyDescent="0.25">
      <c r="A5" s="23">
        <v>41153</v>
      </c>
      <c r="B5" s="24">
        <f t="shared" si="0"/>
        <v>2013</v>
      </c>
      <c r="C5" s="26"/>
      <c r="D5" s="25">
        <f t="shared" si="1"/>
        <v>1</v>
      </c>
    </row>
    <row r="6" spans="1:5" x14ac:dyDescent="0.25">
      <c r="A6" s="23">
        <v>41183</v>
      </c>
      <c r="B6" s="24">
        <f t="shared" si="0"/>
        <v>2013</v>
      </c>
      <c r="C6" s="26"/>
      <c r="D6" s="25">
        <f t="shared" si="1"/>
        <v>2</v>
      </c>
    </row>
    <row r="7" spans="1:5" x14ac:dyDescent="0.25">
      <c r="A7" s="23">
        <v>41214</v>
      </c>
      <c r="B7" s="24">
        <f t="shared" si="0"/>
        <v>2013</v>
      </c>
      <c r="C7" s="26"/>
      <c r="D7" s="25">
        <f t="shared" si="1"/>
        <v>2</v>
      </c>
    </row>
    <row r="8" spans="1:5" x14ac:dyDescent="0.25">
      <c r="A8" s="23">
        <v>41244</v>
      </c>
      <c r="B8" s="24">
        <f t="shared" si="0"/>
        <v>2013</v>
      </c>
      <c r="C8" s="26"/>
      <c r="D8" s="25">
        <f t="shared" si="1"/>
        <v>2</v>
      </c>
    </row>
    <row r="9" spans="1:5" x14ac:dyDescent="0.25">
      <c r="A9" s="23">
        <v>41275</v>
      </c>
      <c r="B9" s="24">
        <f t="shared" si="0"/>
        <v>2013</v>
      </c>
      <c r="C9" s="26"/>
      <c r="D9" s="25">
        <f t="shared" si="1"/>
        <v>3</v>
      </c>
    </row>
    <row r="10" spans="1:5" x14ac:dyDescent="0.25">
      <c r="A10" s="23">
        <v>41306</v>
      </c>
      <c r="B10" s="24">
        <f t="shared" si="0"/>
        <v>2013</v>
      </c>
      <c r="C10" s="26"/>
      <c r="D10" s="25">
        <f t="shared" si="1"/>
        <v>3</v>
      </c>
    </row>
    <row r="11" spans="1:5" x14ac:dyDescent="0.25">
      <c r="A11" s="23">
        <v>41334</v>
      </c>
      <c r="B11" s="24">
        <f t="shared" si="0"/>
        <v>2013</v>
      </c>
      <c r="C11" s="26"/>
      <c r="D11" s="25">
        <f t="shared" si="1"/>
        <v>3</v>
      </c>
    </row>
    <row r="12" spans="1:5" x14ac:dyDescent="0.25">
      <c r="A12" s="23">
        <v>41365</v>
      </c>
      <c r="B12" s="24">
        <f t="shared" si="0"/>
        <v>2013</v>
      </c>
      <c r="C12" s="26"/>
      <c r="D12" s="25">
        <f t="shared" si="1"/>
        <v>4</v>
      </c>
    </row>
    <row r="13" spans="1:5" x14ac:dyDescent="0.25">
      <c r="A13" s="23">
        <v>41395</v>
      </c>
      <c r="B13" s="24">
        <f t="shared" si="0"/>
        <v>2013</v>
      </c>
      <c r="C13" s="26"/>
      <c r="D13" s="25">
        <f t="shared" si="1"/>
        <v>4</v>
      </c>
    </row>
    <row r="14" spans="1:5" x14ac:dyDescent="0.25">
      <c r="A14" s="23">
        <v>41426</v>
      </c>
      <c r="B14" s="24">
        <f t="shared" si="0"/>
        <v>2013</v>
      </c>
      <c r="C14" s="26"/>
      <c r="D14" s="25">
        <f t="shared" si="1"/>
        <v>4</v>
      </c>
    </row>
    <row r="15" spans="1:5" x14ac:dyDescent="0.25">
      <c r="A15" s="8"/>
      <c r="B15" s="9"/>
      <c r="C15" s="8"/>
      <c r="D15" s="17"/>
    </row>
    <row r="16" spans="1:5" x14ac:dyDescent="0.25">
      <c r="A16" s="8"/>
      <c r="B16" s="9"/>
      <c r="C16" s="8"/>
      <c r="D16" s="17"/>
    </row>
    <row r="17" spans="1:5" ht="21" x14ac:dyDescent="0.35">
      <c r="A17" s="29" t="s">
        <v>51</v>
      </c>
      <c r="B17" s="22" t="s">
        <v>52</v>
      </c>
      <c r="C17" s="8"/>
      <c r="D17" s="22" t="s">
        <v>53</v>
      </c>
    </row>
    <row r="18" spans="1:5" x14ac:dyDescent="0.25">
      <c r="A18" s="20" t="s">
        <v>49</v>
      </c>
      <c r="B18" s="20" t="s">
        <v>45</v>
      </c>
      <c r="C18" s="27"/>
      <c r="D18" s="20" t="s">
        <v>46</v>
      </c>
    </row>
    <row r="19" spans="1:5" x14ac:dyDescent="0.25">
      <c r="A19" s="23">
        <v>41183</v>
      </c>
      <c r="B19" s="24">
        <f>YEAR(A19)+(MONTH(A19)&gt;=10)</f>
        <v>2013</v>
      </c>
      <c r="C19" s="26"/>
      <c r="D19" s="25">
        <f>CHOOSE(MONTH(A19),2,2,2,3,3,3,4,4,4,1,1,1)</f>
        <v>1</v>
      </c>
      <c r="E19" s="10"/>
    </row>
    <row r="20" spans="1:5" x14ac:dyDescent="0.25">
      <c r="A20" s="23">
        <v>41214</v>
      </c>
      <c r="B20" s="24">
        <f t="shared" ref="B20:B30" si="2">YEAR(A20)+(MONTH(A20)&gt;=10)</f>
        <v>2013</v>
      </c>
      <c r="C20" s="26"/>
      <c r="D20" s="25">
        <f t="shared" ref="D20:D30" si="3">CHOOSE(MONTH(A20),2,2,2,3,3,3,4,4,4,1,1,1)</f>
        <v>1</v>
      </c>
    </row>
    <row r="21" spans="1:5" x14ac:dyDescent="0.25">
      <c r="A21" s="23">
        <v>41244</v>
      </c>
      <c r="B21" s="24">
        <f t="shared" si="2"/>
        <v>2013</v>
      </c>
      <c r="C21" s="26"/>
      <c r="D21" s="25">
        <f t="shared" si="3"/>
        <v>1</v>
      </c>
    </row>
    <row r="22" spans="1:5" x14ac:dyDescent="0.25">
      <c r="A22" s="23">
        <v>41275</v>
      </c>
      <c r="B22" s="24">
        <f t="shared" si="2"/>
        <v>2013</v>
      </c>
      <c r="C22" s="26"/>
      <c r="D22" s="25">
        <f t="shared" si="3"/>
        <v>2</v>
      </c>
    </row>
    <row r="23" spans="1:5" x14ac:dyDescent="0.25">
      <c r="A23" s="23">
        <v>41306</v>
      </c>
      <c r="B23" s="24">
        <f t="shared" si="2"/>
        <v>2013</v>
      </c>
      <c r="C23" s="26"/>
      <c r="D23" s="25">
        <f t="shared" si="3"/>
        <v>2</v>
      </c>
    </row>
    <row r="24" spans="1:5" x14ac:dyDescent="0.25">
      <c r="A24" s="23">
        <v>41334</v>
      </c>
      <c r="B24" s="24">
        <f t="shared" si="2"/>
        <v>2013</v>
      </c>
      <c r="C24" s="26"/>
      <c r="D24" s="25">
        <f t="shared" si="3"/>
        <v>2</v>
      </c>
    </row>
    <row r="25" spans="1:5" x14ac:dyDescent="0.25">
      <c r="A25" s="23">
        <v>41365</v>
      </c>
      <c r="B25" s="24">
        <f t="shared" si="2"/>
        <v>2013</v>
      </c>
      <c r="C25" s="26"/>
      <c r="D25" s="25">
        <f t="shared" si="3"/>
        <v>3</v>
      </c>
    </row>
    <row r="26" spans="1:5" x14ac:dyDescent="0.25">
      <c r="A26" s="23">
        <v>41395</v>
      </c>
      <c r="B26" s="24">
        <f t="shared" si="2"/>
        <v>2013</v>
      </c>
      <c r="C26" s="26"/>
      <c r="D26" s="25">
        <f t="shared" si="3"/>
        <v>3</v>
      </c>
    </row>
    <row r="27" spans="1:5" x14ac:dyDescent="0.25">
      <c r="A27" s="23">
        <v>41426</v>
      </c>
      <c r="B27" s="24">
        <f t="shared" si="2"/>
        <v>2013</v>
      </c>
      <c r="C27" s="26"/>
      <c r="D27" s="25">
        <f t="shared" si="3"/>
        <v>3</v>
      </c>
    </row>
    <row r="28" spans="1:5" x14ac:dyDescent="0.25">
      <c r="A28" s="23">
        <v>41456</v>
      </c>
      <c r="B28" s="24">
        <f t="shared" si="2"/>
        <v>2013</v>
      </c>
      <c r="C28" s="26"/>
      <c r="D28" s="25">
        <f t="shared" si="3"/>
        <v>4</v>
      </c>
    </row>
    <row r="29" spans="1:5" x14ac:dyDescent="0.25">
      <c r="A29" s="23">
        <v>41487</v>
      </c>
      <c r="B29" s="24">
        <f t="shared" si="2"/>
        <v>2013</v>
      </c>
      <c r="C29" s="26"/>
      <c r="D29" s="25">
        <f t="shared" si="3"/>
        <v>4</v>
      </c>
    </row>
    <row r="30" spans="1:5" x14ac:dyDescent="0.25">
      <c r="A30" s="23">
        <v>41518</v>
      </c>
      <c r="B30" s="24">
        <f t="shared" si="2"/>
        <v>2013</v>
      </c>
      <c r="C30" s="26"/>
      <c r="D30" s="25">
        <f t="shared" si="3"/>
        <v>4</v>
      </c>
    </row>
    <row r="31" spans="1:5" x14ac:dyDescent="0.25">
      <c r="B31" s="13"/>
      <c r="C31" s="8"/>
      <c r="D31" s="18"/>
    </row>
    <row r="32" spans="1:5" ht="21" x14ac:dyDescent="0.35">
      <c r="A32" s="29" t="s">
        <v>54</v>
      </c>
      <c r="B32" s="22" t="s">
        <v>55</v>
      </c>
      <c r="C32" s="8"/>
      <c r="D32" s="22" t="s">
        <v>53</v>
      </c>
    </row>
    <row r="33" spans="1:5" x14ac:dyDescent="0.25">
      <c r="A33" s="20" t="s">
        <v>49</v>
      </c>
      <c r="B33" s="20" t="s">
        <v>45</v>
      </c>
      <c r="C33" s="27"/>
      <c r="D33" s="20" t="s">
        <v>46</v>
      </c>
    </row>
    <row r="34" spans="1:5" x14ac:dyDescent="0.25">
      <c r="A34" s="23">
        <v>41365</v>
      </c>
      <c r="B34" s="24">
        <f>YEAR(A34)+(MONTH(A34)&gt;=4)</f>
        <v>2014</v>
      </c>
      <c r="C34" s="26"/>
      <c r="D34" s="25">
        <f>CHOOSE(MONTH(A34),4,4,4,1,1,1,2,2,2,3,3,3)</f>
        <v>1</v>
      </c>
      <c r="E34" s="10"/>
    </row>
    <row r="35" spans="1:5" x14ac:dyDescent="0.25">
      <c r="A35" s="23">
        <v>41395</v>
      </c>
      <c r="B35" s="24">
        <f t="shared" ref="B35:B45" si="4">YEAR(A35)+(MONTH(A35)&gt;=4)</f>
        <v>2014</v>
      </c>
      <c r="C35" s="26"/>
      <c r="D35" s="25">
        <f t="shared" ref="D35:D45" si="5">CHOOSE(MONTH(A35),4,4,4,1,1,1,2,2,2,3,3,3)</f>
        <v>1</v>
      </c>
    </row>
    <row r="36" spans="1:5" x14ac:dyDescent="0.25">
      <c r="A36" s="23">
        <v>41426</v>
      </c>
      <c r="B36" s="24">
        <f t="shared" si="4"/>
        <v>2014</v>
      </c>
      <c r="C36" s="26"/>
      <c r="D36" s="25">
        <f t="shared" si="5"/>
        <v>1</v>
      </c>
    </row>
    <row r="37" spans="1:5" x14ac:dyDescent="0.25">
      <c r="A37" s="23">
        <v>41456</v>
      </c>
      <c r="B37" s="24">
        <f t="shared" si="4"/>
        <v>2014</v>
      </c>
      <c r="C37" s="26"/>
      <c r="D37" s="25">
        <f t="shared" si="5"/>
        <v>2</v>
      </c>
    </row>
    <row r="38" spans="1:5" x14ac:dyDescent="0.25">
      <c r="A38" s="23">
        <v>41487</v>
      </c>
      <c r="B38" s="24">
        <f t="shared" si="4"/>
        <v>2014</v>
      </c>
      <c r="C38" s="26"/>
      <c r="D38" s="25">
        <f t="shared" si="5"/>
        <v>2</v>
      </c>
    </row>
    <row r="39" spans="1:5" x14ac:dyDescent="0.25">
      <c r="A39" s="23">
        <v>41518</v>
      </c>
      <c r="B39" s="24">
        <f t="shared" si="4"/>
        <v>2014</v>
      </c>
      <c r="C39" s="26"/>
      <c r="D39" s="25">
        <f t="shared" si="5"/>
        <v>2</v>
      </c>
    </row>
    <row r="40" spans="1:5" x14ac:dyDescent="0.25">
      <c r="A40" s="23">
        <v>41548</v>
      </c>
      <c r="B40" s="24">
        <f t="shared" si="4"/>
        <v>2014</v>
      </c>
      <c r="C40" s="26"/>
      <c r="D40" s="25">
        <f t="shared" si="5"/>
        <v>3</v>
      </c>
    </row>
    <row r="41" spans="1:5" x14ac:dyDescent="0.25">
      <c r="A41" s="23">
        <v>41579</v>
      </c>
      <c r="B41" s="24">
        <f t="shared" si="4"/>
        <v>2014</v>
      </c>
      <c r="C41" s="26"/>
      <c r="D41" s="25">
        <f t="shared" si="5"/>
        <v>3</v>
      </c>
    </row>
    <row r="42" spans="1:5" x14ac:dyDescent="0.25">
      <c r="A42" s="23">
        <v>41609</v>
      </c>
      <c r="B42" s="24">
        <f t="shared" si="4"/>
        <v>2014</v>
      </c>
      <c r="C42" s="26"/>
      <c r="D42" s="25">
        <f t="shared" si="5"/>
        <v>3</v>
      </c>
    </row>
    <row r="43" spans="1:5" x14ac:dyDescent="0.25">
      <c r="A43" s="23">
        <v>41640</v>
      </c>
      <c r="B43" s="24">
        <f t="shared" si="4"/>
        <v>2014</v>
      </c>
      <c r="C43" s="26"/>
      <c r="D43" s="25">
        <f t="shared" si="5"/>
        <v>4</v>
      </c>
    </row>
    <row r="44" spans="1:5" x14ac:dyDescent="0.25">
      <c r="A44" s="23">
        <v>41671</v>
      </c>
      <c r="B44" s="24">
        <f t="shared" si="4"/>
        <v>2014</v>
      </c>
      <c r="C44" s="26"/>
      <c r="D44" s="25">
        <f t="shared" si="5"/>
        <v>4</v>
      </c>
    </row>
    <row r="45" spans="1:5" x14ac:dyDescent="0.25">
      <c r="A45" s="23">
        <v>41699</v>
      </c>
      <c r="B45" s="24">
        <f t="shared" si="4"/>
        <v>2014</v>
      </c>
      <c r="C45" s="26"/>
      <c r="D45" s="25">
        <f t="shared" si="5"/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8"/>
  <sheetViews>
    <sheetView showGridLines="0" zoomScale="80" zoomScaleNormal="80" workbookViewId="0">
      <selection activeCell="G3" sqref="G3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7" width="23.125" style="2"/>
    <col min="8" max="8" width="23.125" style="4"/>
    <col min="9" max="9" width="23.125" style="2"/>
    <col min="11" max="11" width="23.125" style="2"/>
    <col min="12" max="12" width="8" style="2" customWidth="1"/>
    <col min="13" max="16384" width="23.125" style="7"/>
  </cols>
  <sheetData>
    <row r="1" spans="1:12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45</v>
      </c>
      <c r="G1" s="1" t="s">
        <v>46</v>
      </c>
      <c r="H1" s="6" t="s">
        <v>5</v>
      </c>
      <c r="I1" s="1" t="s">
        <v>44</v>
      </c>
      <c r="J1" s="1" t="s">
        <v>6</v>
      </c>
      <c r="K1" s="1" t="s">
        <v>7</v>
      </c>
      <c r="L1" s="7"/>
    </row>
    <row r="2" spans="1:12" ht="20.25" customHeight="1" x14ac:dyDescent="0.25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2">
        <f t="shared" ref="F2:F65" si="0">+YEAR(E2)+(MONTH(E2)&gt;=7)</f>
        <v>2012</v>
      </c>
      <c r="G2" s="19">
        <f t="shared" ref="G2:G65" si="1">+CHOOSE(MONTH(E2),3,3,3,4,4,4,1,1,1,2,2,2)</f>
        <v>4</v>
      </c>
      <c r="H2" s="4">
        <v>24640</v>
      </c>
      <c r="I2" s="2">
        <v>2012</v>
      </c>
      <c r="J2" s="2" t="s">
        <v>32</v>
      </c>
      <c r="K2" s="2" t="s">
        <v>12</v>
      </c>
      <c r="L2" s="7"/>
    </row>
    <row r="3" spans="1:12" ht="20.25" customHeight="1" x14ac:dyDescent="0.25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2">
        <f t="shared" si="0"/>
        <v>2013</v>
      </c>
      <c r="G3" s="2">
        <f t="shared" si="1"/>
        <v>2</v>
      </c>
      <c r="H3" s="4">
        <v>24640</v>
      </c>
      <c r="I3" s="2">
        <v>2012</v>
      </c>
      <c r="J3" s="2" t="s">
        <v>24</v>
      </c>
      <c r="K3" s="2" t="s">
        <v>12</v>
      </c>
      <c r="L3" s="7"/>
    </row>
    <row r="4" spans="1:12" ht="20.25" customHeight="1" x14ac:dyDescent="0.25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2">
        <f t="shared" si="0"/>
        <v>2013</v>
      </c>
      <c r="G4" s="2">
        <f t="shared" si="1"/>
        <v>2</v>
      </c>
      <c r="H4" s="4">
        <v>29923</v>
      </c>
      <c r="I4" s="2">
        <v>2012</v>
      </c>
      <c r="J4" s="2" t="s">
        <v>29</v>
      </c>
      <c r="K4" s="2" t="s">
        <v>12</v>
      </c>
      <c r="L4" s="7"/>
    </row>
    <row r="5" spans="1:12" ht="20.25" customHeight="1" x14ac:dyDescent="0.25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2">
        <f t="shared" si="0"/>
        <v>2013</v>
      </c>
      <c r="G5" s="2">
        <f t="shared" si="1"/>
        <v>2</v>
      </c>
      <c r="H5" s="4">
        <v>66901</v>
      </c>
      <c r="I5" s="2">
        <v>2012</v>
      </c>
      <c r="J5" s="2" t="s">
        <v>11</v>
      </c>
      <c r="K5" s="2" t="s">
        <v>28</v>
      </c>
      <c r="L5" s="7"/>
    </row>
    <row r="6" spans="1:12" ht="20.25" customHeight="1" x14ac:dyDescent="0.25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2">
        <f t="shared" si="0"/>
        <v>2013</v>
      </c>
      <c r="G6" s="2">
        <f t="shared" si="1"/>
        <v>2</v>
      </c>
      <c r="H6" s="4">
        <v>63116</v>
      </c>
      <c r="I6" s="2">
        <v>2012</v>
      </c>
      <c r="J6" s="2" t="s">
        <v>30</v>
      </c>
      <c r="K6" s="2" t="s">
        <v>28</v>
      </c>
      <c r="L6" s="7"/>
    </row>
    <row r="7" spans="1:12" ht="20.25" customHeight="1" x14ac:dyDescent="0.25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2">
        <f t="shared" si="0"/>
        <v>2012</v>
      </c>
      <c r="G7" s="2">
        <f t="shared" si="1"/>
        <v>4</v>
      </c>
      <c r="H7" s="4">
        <v>38281</v>
      </c>
      <c r="I7" s="2">
        <v>2012</v>
      </c>
      <c r="J7" s="2" t="s">
        <v>17</v>
      </c>
      <c r="K7" s="2" t="s">
        <v>28</v>
      </c>
      <c r="L7" s="7"/>
    </row>
    <row r="8" spans="1:12" ht="20.25" customHeight="1" x14ac:dyDescent="0.25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2">
        <f t="shared" si="0"/>
        <v>2012</v>
      </c>
      <c r="G8" s="2">
        <f t="shared" si="1"/>
        <v>4</v>
      </c>
      <c r="H8" s="4">
        <v>57650</v>
      </c>
      <c r="I8" s="2">
        <v>2012</v>
      </c>
      <c r="J8" s="2" t="s">
        <v>18</v>
      </c>
      <c r="K8" s="2" t="s">
        <v>34</v>
      </c>
      <c r="L8" s="7"/>
    </row>
    <row r="9" spans="1:12" ht="20.25" customHeight="1" x14ac:dyDescent="0.25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2">
        <f t="shared" si="0"/>
        <v>2012</v>
      </c>
      <c r="G9" s="2">
        <f t="shared" si="1"/>
        <v>4</v>
      </c>
      <c r="H9" s="4">
        <v>90967</v>
      </c>
      <c r="I9" s="2">
        <v>2012</v>
      </c>
      <c r="J9" s="2" t="s">
        <v>23</v>
      </c>
      <c r="K9" s="2" t="s">
        <v>34</v>
      </c>
      <c r="L9" s="7"/>
    </row>
    <row r="10" spans="1:12" ht="20.25" customHeight="1" x14ac:dyDescent="0.25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2">
        <f t="shared" si="0"/>
        <v>2012</v>
      </c>
      <c r="G10" s="2">
        <f t="shared" si="1"/>
        <v>4</v>
      </c>
      <c r="H10" s="4">
        <v>11910</v>
      </c>
      <c r="I10" s="2">
        <v>2012</v>
      </c>
      <c r="J10" s="2" t="s">
        <v>19</v>
      </c>
      <c r="K10" s="2" t="s">
        <v>34</v>
      </c>
      <c r="L10" s="7"/>
    </row>
    <row r="11" spans="1:12" ht="20.25" customHeight="1" x14ac:dyDescent="0.25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2">
        <f t="shared" si="0"/>
        <v>2013</v>
      </c>
      <c r="G11" s="2">
        <f t="shared" si="1"/>
        <v>1</v>
      </c>
      <c r="H11" s="4">
        <v>59531</v>
      </c>
      <c r="I11" s="2">
        <v>2012</v>
      </c>
      <c r="J11" s="2" t="s">
        <v>20</v>
      </c>
      <c r="K11" s="2" t="s">
        <v>26</v>
      </c>
      <c r="L11" s="7"/>
    </row>
    <row r="12" spans="1:12" ht="20.25" customHeight="1" x14ac:dyDescent="0.25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2">
        <f t="shared" si="0"/>
        <v>2013</v>
      </c>
      <c r="G12" s="2">
        <f t="shared" si="1"/>
        <v>1</v>
      </c>
      <c r="H12" s="4">
        <v>88297</v>
      </c>
      <c r="I12" s="2">
        <v>2012</v>
      </c>
      <c r="J12" s="2" t="s">
        <v>25</v>
      </c>
      <c r="K12" s="2" t="s">
        <v>26</v>
      </c>
      <c r="L12" s="7"/>
    </row>
    <row r="13" spans="1:12" ht="20.25" customHeight="1" x14ac:dyDescent="0.25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2">
        <f t="shared" si="0"/>
        <v>2013</v>
      </c>
      <c r="G13" s="2">
        <f t="shared" si="1"/>
        <v>1</v>
      </c>
      <c r="H13" s="4">
        <v>87868</v>
      </c>
      <c r="I13" s="2">
        <v>2012</v>
      </c>
      <c r="J13" s="2" t="s">
        <v>13</v>
      </c>
      <c r="K13" s="2" t="s">
        <v>26</v>
      </c>
      <c r="L13" s="7"/>
    </row>
    <row r="14" spans="1:12" ht="20.25" customHeight="1" x14ac:dyDescent="0.25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2">
        <f t="shared" si="0"/>
        <v>2013</v>
      </c>
      <c r="G14" s="2">
        <f t="shared" si="1"/>
        <v>1</v>
      </c>
      <c r="H14" s="4">
        <v>95527</v>
      </c>
      <c r="I14" s="2">
        <v>2012</v>
      </c>
      <c r="J14" s="2" t="s">
        <v>32</v>
      </c>
      <c r="K14" s="2" t="s">
        <v>12</v>
      </c>
      <c r="L14" s="7"/>
    </row>
    <row r="15" spans="1:12" ht="20.25" customHeight="1" x14ac:dyDescent="0.25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2">
        <f t="shared" si="0"/>
        <v>2012</v>
      </c>
      <c r="G15" s="2">
        <f t="shared" si="1"/>
        <v>4</v>
      </c>
      <c r="H15" s="4">
        <v>90599</v>
      </c>
      <c r="I15" s="2">
        <v>2012</v>
      </c>
      <c r="J15" s="2" t="s">
        <v>24</v>
      </c>
      <c r="K15" s="2" t="s">
        <v>12</v>
      </c>
      <c r="L15" s="7"/>
    </row>
    <row r="16" spans="1:12" ht="20.25" customHeight="1" x14ac:dyDescent="0.25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2">
        <f t="shared" si="0"/>
        <v>2013</v>
      </c>
      <c r="G16" s="2">
        <f t="shared" si="1"/>
        <v>2</v>
      </c>
      <c r="H16" s="4">
        <v>17030</v>
      </c>
      <c r="I16" s="2">
        <v>2012</v>
      </c>
      <c r="J16" s="2" t="s">
        <v>29</v>
      </c>
      <c r="K16" s="2" t="s">
        <v>12</v>
      </c>
      <c r="L16" s="7"/>
    </row>
    <row r="17" spans="1:12" ht="20.25" customHeight="1" x14ac:dyDescent="0.25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2">
        <f t="shared" si="0"/>
        <v>2013</v>
      </c>
      <c r="G17" s="2">
        <f t="shared" si="1"/>
        <v>2</v>
      </c>
      <c r="H17" s="4">
        <v>65026</v>
      </c>
      <c r="I17" s="2">
        <v>2012</v>
      </c>
      <c r="J17" s="2" t="s">
        <v>11</v>
      </c>
      <c r="K17" s="2" t="s">
        <v>28</v>
      </c>
      <c r="L17" s="7"/>
    </row>
    <row r="18" spans="1:12" ht="20.25" customHeight="1" x14ac:dyDescent="0.25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2">
        <f t="shared" si="0"/>
        <v>2013</v>
      </c>
      <c r="G18" s="2">
        <f t="shared" si="1"/>
        <v>2</v>
      </c>
      <c r="H18" s="4">
        <v>57579</v>
      </c>
      <c r="I18" s="2">
        <v>2012</v>
      </c>
      <c r="J18" s="2" t="s">
        <v>30</v>
      </c>
      <c r="K18" s="2" t="s">
        <v>28</v>
      </c>
      <c r="L18" s="7"/>
    </row>
    <row r="19" spans="1:12" ht="20.25" customHeight="1" x14ac:dyDescent="0.25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2">
        <f t="shared" si="0"/>
        <v>2013</v>
      </c>
      <c r="G19" s="2">
        <f t="shared" si="1"/>
        <v>2</v>
      </c>
      <c r="H19" s="4">
        <v>34338</v>
      </c>
      <c r="I19" s="2">
        <v>2012</v>
      </c>
      <c r="J19" s="2" t="s">
        <v>17</v>
      </c>
      <c r="K19" s="2" t="s">
        <v>28</v>
      </c>
      <c r="L19" s="7"/>
    </row>
    <row r="20" spans="1:12" ht="20.25" customHeight="1" x14ac:dyDescent="0.25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2">
        <f t="shared" si="0"/>
        <v>2013</v>
      </c>
      <c r="G20" s="2">
        <f t="shared" si="1"/>
        <v>1</v>
      </c>
      <c r="H20" s="4">
        <v>90387</v>
      </c>
      <c r="I20" s="2">
        <v>2012</v>
      </c>
      <c r="J20" s="2" t="s">
        <v>18</v>
      </c>
      <c r="K20" s="2" t="s">
        <v>34</v>
      </c>
      <c r="L20" s="7"/>
    </row>
    <row r="21" spans="1:12" ht="20.25" customHeight="1" x14ac:dyDescent="0.25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2">
        <f t="shared" si="0"/>
        <v>2013</v>
      </c>
      <c r="G21" s="2">
        <f t="shared" si="1"/>
        <v>2</v>
      </c>
      <c r="H21" s="4">
        <v>62324</v>
      </c>
      <c r="I21" s="2">
        <v>2012</v>
      </c>
      <c r="J21" s="2" t="s">
        <v>23</v>
      </c>
      <c r="K21" s="2" t="s">
        <v>34</v>
      </c>
      <c r="L21" s="7"/>
    </row>
    <row r="22" spans="1:12" ht="20.25" customHeight="1" x14ac:dyDescent="0.25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2">
        <f t="shared" si="0"/>
        <v>2013</v>
      </c>
      <c r="G22" s="2">
        <f t="shared" si="1"/>
        <v>2</v>
      </c>
      <c r="H22" s="4">
        <v>28871</v>
      </c>
      <c r="I22" s="2">
        <v>2012</v>
      </c>
      <c r="J22" s="2" t="s">
        <v>19</v>
      </c>
      <c r="K22" s="2" t="s">
        <v>34</v>
      </c>
      <c r="L22" s="7"/>
    </row>
    <row r="23" spans="1:12" ht="20.25" customHeight="1" x14ac:dyDescent="0.25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2">
        <f t="shared" si="0"/>
        <v>2013</v>
      </c>
      <c r="G23" s="2">
        <f t="shared" si="1"/>
        <v>2</v>
      </c>
      <c r="H23" s="4">
        <v>34714</v>
      </c>
      <c r="I23" s="2">
        <v>2012</v>
      </c>
      <c r="J23" s="2" t="s">
        <v>20</v>
      </c>
      <c r="K23" s="2" t="s">
        <v>26</v>
      </c>
      <c r="L23" s="7"/>
    </row>
    <row r="24" spans="1:12" ht="20.25" customHeight="1" x14ac:dyDescent="0.25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2">
        <f t="shared" si="0"/>
        <v>2012</v>
      </c>
      <c r="G24" s="2">
        <f t="shared" si="1"/>
        <v>4</v>
      </c>
      <c r="H24" s="4">
        <v>38668</v>
      </c>
      <c r="I24" s="2">
        <v>2012</v>
      </c>
      <c r="J24" s="2" t="s">
        <v>25</v>
      </c>
      <c r="K24" s="2" t="s">
        <v>26</v>
      </c>
      <c r="L24" s="7"/>
    </row>
    <row r="25" spans="1:12" ht="20.25" customHeight="1" x14ac:dyDescent="0.25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2">
        <f t="shared" si="0"/>
        <v>2013</v>
      </c>
      <c r="G25" s="2">
        <f t="shared" si="1"/>
        <v>2</v>
      </c>
      <c r="H25" s="4">
        <v>59810</v>
      </c>
      <c r="I25" s="2">
        <v>2012</v>
      </c>
      <c r="J25" s="2" t="s">
        <v>13</v>
      </c>
      <c r="K25" s="2" t="s">
        <v>26</v>
      </c>
      <c r="L25" s="7"/>
    </row>
    <row r="26" spans="1:12" ht="20.25" customHeight="1" x14ac:dyDescent="0.25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2">
        <f t="shared" si="0"/>
        <v>2013</v>
      </c>
      <c r="G26" s="2">
        <f t="shared" si="1"/>
        <v>2</v>
      </c>
      <c r="H26" s="4">
        <v>19056</v>
      </c>
      <c r="I26" s="2">
        <v>2012</v>
      </c>
      <c r="J26" s="2" t="s">
        <v>32</v>
      </c>
      <c r="K26" s="2" t="s">
        <v>12</v>
      </c>
      <c r="L26" s="7"/>
    </row>
    <row r="27" spans="1:12" ht="20.25" customHeight="1" x14ac:dyDescent="0.25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2">
        <f t="shared" si="0"/>
        <v>2013</v>
      </c>
      <c r="G27" s="2">
        <f t="shared" si="1"/>
        <v>2</v>
      </c>
      <c r="H27" s="4">
        <v>34096</v>
      </c>
      <c r="I27" s="2">
        <v>2012</v>
      </c>
      <c r="J27" s="2" t="s">
        <v>24</v>
      </c>
      <c r="K27" s="2" t="s">
        <v>12</v>
      </c>
      <c r="L27" s="7"/>
    </row>
    <row r="28" spans="1:12" ht="20.25" customHeight="1" x14ac:dyDescent="0.25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2">
        <f t="shared" si="0"/>
        <v>2013</v>
      </c>
      <c r="G28" s="2">
        <f t="shared" si="1"/>
        <v>2</v>
      </c>
      <c r="H28" s="4">
        <v>80441</v>
      </c>
      <c r="I28" s="2">
        <v>2012</v>
      </c>
      <c r="J28" s="2" t="s">
        <v>29</v>
      </c>
      <c r="K28" s="2" t="s">
        <v>12</v>
      </c>
      <c r="L28" s="7"/>
    </row>
    <row r="29" spans="1:12" ht="20.25" customHeight="1" x14ac:dyDescent="0.25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2">
        <f t="shared" si="0"/>
        <v>2013</v>
      </c>
      <c r="G29" s="2">
        <f t="shared" si="1"/>
        <v>1</v>
      </c>
      <c r="H29" s="4">
        <v>15306</v>
      </c>
      <c r="I29" s="2">
        <v>2012</v>
      </c>
      <c r="J29" s="2" t="s">
        <v>11</v>
      </c>
      <c r="K29" s="2" t="s">
        <v>28</v>
      </c>
      <c r="L29" s="7"/>
    </row>
    <row r="30" spans="1:12" ht="20.25" customHeight="1" x14ac:dyDescent="0.25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2">
        <f t="shared" si="0"/>
        <v>2012</v>
      </c>
      <c r="G30" s="2">
        <f t="shared" si="1"/>
        <v>3</v>
      </c>
      <c r="H30" s="4">
        <v>11347</v>
      </c>
      <c r="I30" s="2">
        <v>2012</v>
      </c>
      <c r="J30" s="2" t="s">
        <v>30</v>
      </c>
      <c r="K30" s="2" t="s">
        <v>28</v>
      </c>
      <c r="L30" s="7"/>
    </row>
    <row r="31" spans="1:12" ht="20.25" customHeight="1" x14ac:dyDescent="0.25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2">
        <f t="shared" si="0"/>
        <v>2013</v>
      </c>
      <c r="G31" s="2">
        <f t="shared" si="1"/>
        <v>2</v>
      </c>
      <c r="H31" s="4">
        <v>11136</v>
      </c>
      <c r="I31" s="2">
        <v>2012</v>
      </c>
      <c r="J31" s="2" t="s">
        <v>17</v>
      </c>
      <c r="K31" s="2" t="s">
        <v>28</v>
      </c>
      <c r="L31" s="7"/>
    </row>
    <row r="32" spans="1:12" ht="20.25" customHeight="1" x14ac:dyDescent="0.25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2">
        <f t="shared" si="0"/>
        <v>2013</v>
      </c>
      <c r="G32" s="2">
        <f t="shared" si="1"/>
        <v>2</v>
      </c>
      <c r="H32" s="4">
        <v>88672</v>
      </c>
      <c r="I32" s="2">
        <v>2012</v>
      </c>
      <c r="J32" s="2" t="s">
        <v>18</v>
      </c>
      <c r="K32" s="2" t="s">
        <v>34</v>
      </c>
      <c r="L32" s="7"/>
    </row>
    <row r="33" spans="1:12" ht="20.25" customHeight="1" x14ac:dyDescent="0.25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2">
        <f t="shared" si="0"/>
        <v>2013</v>
      </c>
      <c r="G33" s="2">
        <f t="shared" si="1"/>
        <v>1</v>
      </c>
      <c r="H33" s="4">
        <v>82202</v>
      </c>
      <c r="I33" s="2">
        <v>2012</v>
      </c>
      <c r="J33" s="2" t="s">
        <v>23</v>
      </c>
      <c r="K33" s="2" t="s">
        <v>34</v>
      </c>
      <c r="L33" s="7"/>
    </row>
    <row r="34" spans="1:12" ht="20.25" customHeight="1" x14ac:dyDescent="0.25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2">
        <f t="shared" si="0"/>
        <v>2013</v>
      </c>
      <c r="G34" s="2">
        <f t="shared" si="1"/>
        <v>1</v>
      </c>
      <c r="H34" s="4">
        <v>70480</v>
      </c>
      <c r="I34" s="2">
        <v>2012</v>
      </c>
      <c r="J34" s="2" t="s">
        <v>19</v>
      </c>
      <c r="K34" s="2" t="s">
        <v>34</v>
      </c>
      <c r="L34" s="7"/>
    </row>
    <row r="35" spans="1:12" ht="20.25" customHeight="1" x14ac:dyDescent="0.25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2">
        <f t="shared" si="0"/>
        <v>2013</v>
      </c>
      <c r="G35" s="2">
        <f t="shared" si="1"/>
        <v>1</v>
      </c>
      <c r="H35" s="4">
        <v>17523</v>
      </c>
      <c r="I35" s="2">
        <v>2012</v>
      </c>
      <c r="J35" s="2" t="s">
        <v>20</v>
      </c>
      <c r="K35" s="2" t="s">
        <v>26</v>
      </c>
      <c r="L35" s="7"/>
    </row>
    <row r="36" spans="1:12" ht="20.25" customHeight="1" x14ac:dyDescent="0.25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2">
        <f t="shared" si="0"/>
        <v>2013</v>
      </c>
      <c r="G36" s="2">
        <f t="shared" si="1"/>
        <v>1</v>
      </c>
      <c r="H36" s="4">
        <v>86647</v>
      </c>
      <c r="I36" s="2">
        <v>2012</v>
      </c>
      <c r="J36" s="2" t="s">
        <v>25</v>
      </c>
      <c r="K36" s="2" t="s">
        <v>26</v>
      </c>
      <c r="L36" s="7"/>
    </row>
    <row r="37" spans="1:12" ht="20.25" customHeight="1" x14ac:dyDescent="0.25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2">
        <f t="shared" si="0"/>
        <v>2013</v>
      </c>
      <c r="G37" s="2">
        <f t="shared" si="1"/>
        <v>2</v>
      </c>
      <c r="H37" s="4">
        <v>38301</v>
      </c>
      <c r="I37" s="2">
        <v>2012</v>
      </c>
      <c r="J37" s="2" t="s">
        <v>13</v>
      </c>
      <c r="K37" s="2" t="s">
        <v>26</v>
      </c>
      <c r="L37" s="7"/>
    </row>
    <row r="38" spans="1:12" ht="20.25" customHeight="1" x14ac:dyDescent="0.25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2">
        <f t="shared" si="0"/>
        <v>2013</v>
      </c>
      <c r="G38" s="2">
        <f t="shared" si="1"/>
        <v>1</v>
      </c>
      <c r="H38" s="4">
        <v>29185</v>
      </c>
      <c r="I38" s="2">
        <v>2012</v>
      </c>
      <c r="J38" s="2" t="s">
        <v>32</v>
      </c>
      <c r="K38" s="2" t="s">
        <v>12</v>
      </c>
      <c r="L38" s="7"/>
    </row>
    <row r="39" spans="1:12" ht="20.25" customHeight="1" x14ac:dyDescent="0.25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2">
        <f t="shared" si="0"/>
        <v>2013</v>
      </c>
      <c r="G39" s="2">
        <f t="shared" si="1"/>
        <v>2</v>
      </c>
      <c r="H39" s="4">
        <v>19595</v>
      </c>
      <c r="I39" s="2">
        <v>2012</v>
      </c>
      <c r="J39" s="2" t="s">
        <v>24</v>
      </c>
      <c r="K39" s="2" t="s">
        <v>12</v>
      </c>
      <c r="L39" s="7"/>
    </row>
    <row r="40" spans="1:12" ht="20.25" customHeight="1" x14ac:dyDescent="0.25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2">
        <f t="shared" si="0"/>
        <v>2013</v>
      </c>
      <c r="G40" s="2">
        <f t="shared" si="1"/>
        <v>2</v>
      </c>
      <c r="H40" s="4">
        <v>29333</v>
      </c>
      <c r="I40" s="2">
        <v>2012</v>
      </c>
      <c r="J40" s="2" t="s">
        <v>29</v>
      </c>
      <c r="K40" s="2" t="s">
        <v>12</v>
      </c>
      <c r="L40" s="7"/>
    </row>
    <row r="41" spans="1:12" ht="20.25" customHeight="1" x14ac:dyDescent="0.25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2">
        <f t="shared" si="0"/>
        <v>2013</v>
      </c>
      <c r="G41" s="2">
        <f t="shared" si="1"/>
        <v>2</v>
      </c>
      <c r="H41" s="4">
        <v>59339</v>
      </c>
      <c r="I41" s="2">
        <v>2012</v>
      </c>
      <c r="J41" s="2" t="s">
        <v>11</v>
      </c>
      <c r="K41" s="2" t="s">
        <v>28</v>
      </c>
      <c r="L41" s="7"/>
    </row>
    <row r="42" spans="1:12" ht="20.25" customHeight="1" x14ac:dyDescent="0.25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2">
        <f t="shared" si="0"/>
        <v>2013</v>
      </c>
      <c r="G42" s="2">
        <f t="shared" si="1"/>
        <v>2</v>
      </c>
      <c r="H42" s="4">
        <v>73310</v>
      </c>
      <c r="I42" s="2">
        <v>2012</v>
      </c>
      <c r="J42" s="2" t="s">
        <v>30</v>
      </c>
      <c r="K42" s="2" t="s">
        <v>28</v>
      </c>
      <c r="L42" s="7"/>
    </row>
    <row r="43" spans="1:12" ht="20.25" customHeight="1" x14ac:dyDescent="0.25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2">
        <f t="shared" si="0"/>
        <v>2013</v>
      </c>
      <c r="G43" s="2">
        <f t="shared" si="1"/>
        <v>2</v>
      </c>
      <c r="H43" s="4">
        <v>16527</v>
      </c>
      <c r="I43" s="2">
        <v>2012</v>
      </c>
      <c r="J43" s="2" t="s">
        <v>17</v>
      </c>
      <c r="K43" s="2" t="s">
        <v>28</v>
      </c>
      <c r="L43" s="7"/>
    </row>
    <row r="44" spans="1:12" ht="20.25" customHeight="1" x14ac:dyDescent="0.25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2">
        <f t="shared" si="0"/>
        <v>2013</v>
      </c>
      <c r="G44" s="2">
        <f t="shared" si="1"/>
        <v>2</v>
      </c>
      <c r="H44" s="4">
        <v>80254</v>
      </c>
      <c r="I44" s="2">
        <v>2012</v>
      </c>
      <c r="J44" s="2" t="s">
        <v>18</v>
      </c>
      <c r="K44" s="2" t="s">
        <v>34</v>
      </c>
      <c r="L44" s="7"/>
    </row>
    <row r="45" spans="1:12" ht="20.25" customHeight="1" x14ac:dyDescent="0.25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2">
        <f t="shared" si="0"/>
        <v>2013</v>
      </c>
      <c r="G45" s="2">
        <f t="shared" si="1"/>
        <v>2</v>
      </c>
      <c r="H45" s="4">
        <v>62535</v>
      </c>
      <c r="I45" s="2">
        <v>2012</v>
      </c>
      <c r="J45" s="2" t="s">
        <v>23</v>
      </c>
      <c r="K45" s="2" t="s">
        <v>34</v>
      </c>
      <c r="L45" s="7"/>
    </row>
    <row r="46" spans="1:12" ht="20.25" customHeight="1" x14ac:dyDescent="0.25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2">
        <f t="shared" si="0"/>
        <v>2013</v>
      </c>
      <c r="G46" s="2">
        <f t="shared" si="1"/>
        <v>2</v>
      </c>
      <c r="H46" s="4">
        <v>63923</v>
      </c>
      <c r="I46" s="2">
        <v>2012</v>
      </c>
      <c r="J46" s="2" t="s">
        <v>19</v>
      </c>
      <c r="K46" s="2" t="s">
        <v>34</v>
      </c>
      <c r="L46" s="7"/>
    </row>
    <row r="47" spans="1:12" ht="20.25" customHeight="1" x14ac:dyDescent="0.25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2">
        <f t="shared" si="0"/>
        <v>2013</v>
      </c>
      <c r="G47" s="2">
        <f t="shared" si="1"/>
        <v>1</v>
      </c>
      <c r="H47" s="4">
        <v>52045</v>
      </c>
      <c r="I47" s="2">
        <v>2012</v>
      </c>
      <c r="J47" s="2" t="s">
        <v>20</v>
      </c>
      <c r="K47" s="2" t="s">
        <v>26</v>
      </c>
      <c r="L47" s="7"/>
    </row>
    <row r="48" spans="1:12" ht="20.25" customHeight="1" x14ac:dyDescent="0.25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2">
        <f t="shared" si="0"/>
        <v>2013</v>
      </c>
      <c r="G48" s="2">
        <f t="shared" si="1"/>
        <v>2</v>
      </c>
      <c r="H48" s="4">
        <v>86327</v>
      </c>
      <c r="I48" s="2">
        <v>2012</v>
      </c>
      <c r="J48" s="2" t="s">
        <v>25</v>
      </c>
      <c r="K48" s="2" t="s">
        <v>26</v>
      </c>
      <c r="L48" s="7"/>
    </row>
    <row r="49" spans="1:12" ht="20.25" customHeight="1" x14ac:dyDescent="0.25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2">
        <f t="shared" si="0"/>
        <v>2013</v>
      </c>
      <c r="G49" s="2">
        <f t="shared" si="1"/>
        <v>1</v>
      </c>
      <c r="H49" s="4">
        <v>53045</v>
      </c>
      <c r="I49" s="2">
        <v>2012</v>
      </c>
      <c r="J49" s="2" t="s">
        <v>13</v>
      </c>
      <c r="K49" s="2" t="s">
        <v>26</v>
      </c>
      <c r="L49" s="7"/>
    </row>
    <row r="50" spans="1:12" ht="20.25" customHeight="1" x14ac:dyDescent="0.25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2">
        <f t="shared" si="0"/>
        <v>2014</v>
      </c>
      <c r="G50" s="2">
        <f t="shared" si="1"/>
        <v>2</v>
      </c>
      <c r="H50" s="4">
        <v>26687</v>
      </c>
      <c r="I50" s="2">
        <v>2013</v>
      </c>
      <c r="J50" s="2" t="s">
        <v>32</v>
      </c>
      <c r="K50" s="2" t="s">
        <v>12</v>
      </c>
      <c r="L50" s="7"/>
    </row>
    <row r="51" spans="1:12" ht="20.25" customHeight="1" x14ac:dyDescent="0.25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2">
        <f t="shared" si="0"/>
        <v>2014</v>
      </c>
      <c r="G51" s="2">
        <f t="shared" si="1"/>
        <v>2</v>
      </c>
      <c r="H51" s="4">
        <v>88003</v>
      </c>
      <c r="I51" s="2">
        <v>2013</v>
      </c>
      <c r="J51" s="2" t="s">
        <v>24</v>
      </c>
      <c r="K51" s="2" t="s">
        <v>12</v>
      </c>
      <c r="L51" s="7"/>
    </row>
    <row r="52" spans="1:12" ht="20.25" customHeight="1" x14ac:dyDescent="0.25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2">
        <f t="shared" si="0"/>
        <v>2014</v>
      </c>
      <c r="G52" s="2">
        <f t="shared" si="1"/>
        <v>2</v>
      </c>
      <c r="H52" s="4">
        <v>12502</v>
      </c>
      <c r="I52" s="2">
        <v>2013</v>
      </c>
      <c r="J52" s="2" t="s">
        <v>29</v>
      </c>
      <c r="K52" s="2" t="s">
        <v>12</v>
      </c>
      <c r="L52" s="7"/>
    </row>
    <row r="53" spans="1:12" ht="20.25" customHeight="1" x14ac:dyDescent="0.25">
      <c r="A53" s="2" t="s">
        <v>8</v>
      </c>
      <c r="B53" s="2" t="s">
        <v>9</v>
      </c>
      <c r="C53" s="2" t="s">
        <v>10</v>
      </c>
      <c r="D53" s="2" t="s">
        <v>37</v>
      </c>
      <c r="E53" s="3">
        <v>41575</v>
      </c>
      <c r="F53" s="2">
        <f t="shared" si="0"/>
        <v>2014</v>
      </c>
      <c r="G53" s="2">
        <f t="shared" si="1"/>
        <v>2</v>
      </c>
      <c r="H53" s="4">
        <v>17100</v>
      </c>
      <c r="I53" s="2">
        <v>2013</v>
      </c>
      <c r="J53" s="2" t="s">
        <v>11</v>
      </c>
      <c r="K53" s="2" t="s">
        <v>28</v>
      </c>
      <c r="L53" s="7"/>
    </row>
    <row r="54" spans="1:12" ht="20.25" customHeight="1" x14ac:dyDescent="0.25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2">
        <f t="shared" si="0"/>
        <v>2014</v>
      </c>
      <c r="G54" s="2">
        <f t="shared" si="1"/>
        <v>2</v>
      </c>
      <c r="H54" s="4">
        <v>16853</v>
      </c>
      <c r="I54" s="2">
        <v>2013</v>
      </c>
      <c r="J54" s="2" t="s">
        <v>30</v>
      </c>
      <c r="K54" s="2" t="s">
        <v>28</v>
      </c>
      <c r="L54" s="7"/>
    </row>
    <row r="55" spans="1:12" ht="20.25" customHeight="1" x14ac:dyDescent="0.25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2">
        <f t="shared" si="0"/>
        <v>2014</v>
      </c>
      <c r="G55" s="2">
        <f t="shared" si="1"/>
        <v>2</v>
      </c>
      <c r="H55" s="4">
        <v>35796</v>
      </c>
      <c r="I55" s="2">
        <v>2013</v>
      </c>
      <c r="J55" s="2" t="s">
        <v>17</v>
      </c>
      <c r="K55" s="2" t="s">
        <v>28</v>
      </c>
      <c r="L55" s="7"/>
    </row>
    <row r="56" spans="1:12" ht="20.25" customHeight="1" x14ac:dyDescent="0.25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2">
        <f t="shared" si="0"/>
        <v>2014</v>
      </c>
      <c r="G56" s="2">
        <f t="shared" si="1"/>
        <v>2</v>
      </c>
      <c r="H56" s="4">
        <v>64825</v>
      </c>
      <c r="I56" s="2">
        <v>2013</v>
      </c>
      <c r="J56" s="2" t="s">
        <v>18</v>
      </c>
      <c r="K56" s="2" t="s">
        <v>34</v>
      </c>
      <c r="L56" s="7"/>
    </row>
    <row r="57" spans="1:12" ht="20.25" customHeight="1" x14ac:dyDescent="0.25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2">
        <f t="shared" si="0"/>
        <v>2014</v>
      </c>
      <c r="G57" s="2">
        <f t="shared" si="1"/>
        <v>2</v>
      </c>
      <c r="H57" s="4">
        <v>17929</v>
      </c>
      <c r="I57" s="2">
        <v>2013</v>
      </c>
      <c r="J57" s="2" t="s">
        <v>23</v>
      </c>
      <c r="K57" s="2" t="s">
        <v>34</v>
      </c>
      <c r="L57" s="7"/>
    </row>
    <row r="58" spans="1:12" ht="20.25" customHeight="1" x14ac:dyDescent="0.25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2">
        <f t="shared" si="0"/>
        <v>2014</v>
      </c>
      <c r="G58" s="2">
        <f t="shared" si="1"/>
        <v>2</v>
      </c>
      <c r="H58" s="4">
        <v>50134</v>
      </c>
      <c r="I58" s="2">
        <v>2013</v>
      </c>
      <c r="J58" s="2" t="s">
        <v>19</v>
      </c>
      <c r="K58" s="2" t="s">
        <v>34</v>
      </c>
      <c r="L58" s="7"/>
    </row>
    <row r="59" spans="1:12" ht="20.25" customHeight="1" x14ac:dyDescent="0.25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2">
        <f t="shared" si="0"/>
        <v>2014</v>
      </c>
      <c r="G59" s="2">
        <f t="shared" si="1"/>
        <v>2</v>
      </c>
      <c r="H59" s="4">
        <v>95705</v>
      </c>
      <c r="I59" s="2">
        <v>2013</v>
      </c>
      <c r="J59" s="2" t="s">
        <v>20</v>
      </c>
      <c r="K59" s="2" t="s">
        <v>26</v>
      </c>
      <c r="L59" s="7"/>
    </row>
    <row r="60" spans="1:12" ht="20.25" customHeight="1" x14ac:dyDescent="0.25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2">
        <f t="shared" si="0"/>
        <v>2013</v>
      </c>
      <c r="G60" s="2">
        <f t="shared" si="1"/>
        <v>3</v>
      </c>
      <c r="H60" s="4">
        <v>13178</v>
      </c>
      <c r="I60" s="2">
        <v>2013</v>
      </c>
      <c r="J60" s="2" t="s">
        <v>25</v>
      </c>
      <c r="K60" s="2" t="s">
        <v>26</v>
      </c>
      <c r="L60" s="7"/>
    </row>
    <row r="61" spans="1:12" ht="20.25" customHeight="1" x14ac:dyDescent="0.25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2">
        <f t="shared" si="0"/>
        <v>2014</v>
      </c>
      <c r="G61" s="2">
        <f t="shared" si="1"/>
        <v>2</v>
      </c>
      <c r="H61" s="4">
        <v>22781</v>
      </c>
      <c r="I61" s="2">
        <v>2013</v>
      </c>
      <c r="J61" s="2" t="s">
        <v>13</v>
      </c>
      <c r="K61" s="2" t="s">
        <v>26</v>
      </c>
      <c r="L61" s="7"/>
    </row>
    <row r="62" spans="1:12" ht="20.25" customHeight="1" x14ac:dyDescent="0.25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2">
        <f t="shared" si="0"/>
        <v>2013</v>
      </c>
      <c r="G62" s="2">
        <f t="shared" si="1"/>
        <v>3</v>
      </c>
      <c r="H62" s="4">
        <v>59151</v>
      </c>
      <c r="I62" s="2">
        <v>2013</v>
      </c>
      <c r="J62" s="2" t="s">
        <v>32</v>
      </c>
      <c r="K62" s="2" t="s">
        <v>12</v>
      </c>
      <c r="L62" s="7"/>
    </row>
    <row r="63" spans="1:12" ht="20.25" customHeight="1" x14ac:dyDescent="0.25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2">
        <f t="shared" si="0"/>
        <v>2013</v>
      </c>
      <c r="G63" s="2">
        <f t="shared" si="1"/>
        <v>4</v>
      </c>
      <c r="H63" s="4">
        <v>11014</v>
      </c>
      <c r="I63" s="2">
        <v>2013</v>
      </c>
      <c r="J63" s="2" t="s">
        <v>24</v>
      </c>
      <c r="K63" s="2" t="s">
        <v>12</v>
      </c>
      <c r="L63" s="7"/>
    </row>
    <row r="64" spans="1:12" ht="20.25" customHeight="1" x14ac:dyDescent="0.25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2">
        <f t="shared" si="0"/>
        <v>2014</v>
      </c>
      <c r="G64" s="2">
        <f t="shared" si="1"/>
        <v>2</v>
      </c>
      <c r="H64" s="4">
        <v>96469</v>
      </c>
      <c r="I64" s="2">
        <v>2013</v>
      </c>
      <c r="J64" s="2" t="s">
        <v>29</v>
      </c>
      <c r="K64" s="2" t="s">
        <v>12</v>
      </c>
      <c r="L64" s="7"/>
    </row>
    <row r="65" spans="1:12" ht="20.25" customHeight="1" x14ac:dyDescent="0.25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2">
        <f t="shared" si="0"/>
        <v>2013</v>
      </c>
      <c r="G65" s="2">
        <f t="shared" si="1"/>
        <v>4</v>
      </c>
      <c r="H65" s="4">
        <v>87079</v>
      </c>
      <c r="I65" s="2">
        <v>2013</v>
      </c>
      <c r="J65" s="2" t="s">
        <v>11</v>
      </c>
      <c r="K65" s="2" t="s">
        <v>28</v>
      </c>
      <c r="L65" s="7"/>
    </row>
    <row r="66" spans="1:12" ht="20.25" customHeight="1" x14ac:dyDescent="0.25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2">
        <f t="shared" ref="F66:F129" si="2">+YEAR(E66)+(MONTH(E66)&gt;=7)</f>
        <v>2014</v>
      </c>
      <c r="G66" s="2">
        <f t="shared" ref="G66:G129" si="3">+CHOOSE(MONTH(E66),3,3,3,4,4,4,1,1,1,2,2,2)</f>
        <v>1</v>
      </c>
      <c r="H66" s="4">
        <v>53836</v>
      </c>
      <c r="I66" s="2">
        <v>2013</v>
      </c>
      <c r="J66" s="2" t="s">
        <v>30</v>
      </c>
      <c r="K66" s="2" t="s">
        <v>28</v>
      </c>
      <c r="L66" s="7"/>
    </row>
    <row r="67" spans="1:12" ht="20.25" customHeight="1" x14ac:dyDescent="0.25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2">
        <f t="shared" si="2"/>
        <v>2013</v>
      </c>
      <c r="G67" s="2">
        <f t="shared" si="3"/>
        <v>3</v>
      </c>
      <c r="H67" s="4">
        <v>63358</v>
      </c>
      <c r="I67" s="2">
        <v>2013</v>
      </c>
      <c r="J67" s="2" t="s">
        <v>17</v>
      </c>
      <c r="K67" s="2" t="s">
        <v>28</v>
      </c>
      <c r="L67" s="7"/>
    </row>
    <row r="68" spans="1:12" ht="20.25" customHeight="1" x14ac:dyDescent="0.25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2">
        <f t="shared" si="2"/>
        <v>2013</v>
      </c>
      <c r="G68" s="2">
        <f t="shared" si="3"/>
        <v>4</v>
      </c>
      <c r="H68" s="4">
        <v>85568</v>
      </c>
      <c r="I68" s="2">
        <v>2013</v>
      </c>
      <c r="J68" s="2" t="s">
        <v>18</v>
      </c>
      <c r="K68" s="2" t="s">
        <v>34</v>
      </c>
      <c r="L68" s="7"/>
    </row>
    <row r="69" spans="1:12" ht="20.25" customHeight="1" x14ac:dyDescent="0.25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2">
        <f t="shared" si="2"/>
        <v>2013</v>
      </c>
      <c r="G69" s="2">
        <f t="shared" si="3"/>
        <v>4</v>
      </c>
      <c r="H69" s="4">
        <v>64286</v>
      </c>
      <c r="I69" s="2">
        <v>2013</v>
      </c>
      <c r="J69" s="2" t="s">
        <v>23</v>
      </c>
      <c r="K69" s="2" t="s">
        <v>34</v>
      </c>
      <c r="L69" s="7"/>
    </row>
    <row r="70" spans="1:12" ht="20.25" customHeight="1" x14ac:dyDescent="0.25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2">
        <f t="shared" si="2"/>
        <v>2013</v>
      </c>
      <c r="G70" s="2">
        <f t="shared" si="3"/>
        <v>4</v>
      </c>
      <c r="H70" s="4">
        <v>54721</v>
      </c>
      <c r="I70" s="2">
        <v>2013</v>
      </c>
      <c r="J70" s="2" t="s">
        <v>19</v>
      </c>
      <c r="K70" s="2" t="s">
        <v>34</v>
      </c>
      <c r="L70" s="7"/>
    </row>
    <row r="71" spans="1:12" ht="20.25" customHeight="1" x14ac:dyDescent="0.25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2">
        <f t="shared" si="2"/>
        <v>2014</v>
      </c>
      <c r="G71" s="2">
        <f t="shared" si="3"/>
        <v>1</v>
      </c>
      <c r="H71" s="4">
        <v>13804</v>
      </c>
      <c r="I71" s="2">
        <v>2013</v>
      </c>
      <c r="J71" s="2" t="s">
        <v>20</v>
      </c>
      <c r="K71" s="2" t="s">
        <v>26</v>
      </c>
      <c r="L71" s="7"/>
    </row>
    <row r="72" spans="1:12" ht="20.25" customHeight="1" x14ac:dyDescent="0.25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2">
        <f t="shared" si="2"/>
        <v>2014</v>
      </c>
      <c r="G72" s="2">
        <f t="shared" si="3"/>
        <v>1</v>
      </c>
      <c r="H72" s="4">
        <v>76779</v>
      </c>
      <c r="I72" s="2">
        <v>2013</v>
      </c>
      <c r="J72" s="2" t="s">
        <v>25</v>
      </c>
      <c r="K72" s="2" t="s">
        <v>26</v>
      </c>
      <c r="L72" s="7"/>
    </row>
    <row r="73" spans="1:12" ht="20.25" customHeight="1" x14ac:dyDescent="0.25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2">
        <f t="shared" si="2"/>
        <v>2014</v>
      </c>
      <c r="G73" s="2">
        <f t="shared" si="3"/>
        <v>2</v>
      </c>
      <c r="H73" s="4">
        <v>74017</v>
      </c>
      <c r="I73" s="2">
        <v>2013</v>
      </c>
      <c r="J73" s="2" t="s">
        <v>13</v>
      </c>
      <c r="K73" s="2" t="s">
        <v>26</v>
      </c>
      <c r="L73" s="7"/>
    </row>
    <row r="74" spans="1:12" ht="20.25" customHeight="1" x14ac:dyDescent="0.25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2">
        <f t="shared" si="2"/>
        <v>2014</v>
      </c>
      <c r="G74" s="2">
        <f t="shared" si="3"/>
        <v>1</v>
      </c>
      <c r="H74" s="4">
        <v>23979</v>
      </c>
      <c r="I74" s="2">
        <v>2013</v>
      </c>
      <c r="J74" s="2" t="s">
        <v>32</v>
      </c>
      <c r="K74" s="2" t="s">
        <v>12</v>
      </c>
      <c r="L74" s="7"/>
    </row>
    <row r="75" spans="1:12" ht="20.25" customHeight="1" x14ac:dyDescent="0.25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2">
        <f t="shared" si="2"/>
        <v>2013</v>
      </c>
      <c r="G75" s="2">
        <f t="shared" si="3"/>
        <v>4</v>
      </c>
      <c r="H75" s="4">
        <v>13644</v>
      </c>
      <c r="I75" s="2">
        <v>2013</v>
      </c>
      <c r="J75" s="2" t="s">
        <v>24</v>
      </c>
      <c r="K75" s="2" t="s">
        <v>12</v>
      </c>
      <c r="L75" s="7"/>
    </row>
    <row r="76" spans="1:12" ht="20.25" customHeight="1" x14ac:dyDescent="0.25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2">
        <f t="shared" si="2"/>
        <v>2013</v>
      </c>
      <c r="G76" s="2">
        <f t="shared" si="3"/>
        <v>4</v>
      </c>
      <c r="H76" s="4">
        <v>44447</v>
      </c>
      <c r="I76" s="2">
        <v>2013</v>
      </c>
      <c r="J76" s="2" t="s">
        <v>29</v>
      </c>
      <c r="K76" s="2" t="s">
        <v>12</v>
      </c>
      <c r="L76" s="7"/>
    </row>
    <row r="77" spans="1:12" ht="20.25" customHeight="1" x14ac:dyDescent="0.25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2">
        <f t="shared" si="2"/>
        <v>2014</v>
      </c>
      <c r="G77" s="2">
        <f t="shared" si="3"/>
        <v>1</v>
      </c>
      <c r="H77" s="4">
        <v>49606</v>
      </c>
      <c r="I77" s="2">
        <v>2013</v>
      </c>
      <c r="J77" s="2" t="s">
        <v>11</v>
      </c>
      <c r="K77" s="2" t="s">
        <v>28</v>
      </c>
      <c r="L77" s="7"/>
    </row>
    <row r="78" spans="1:12" ht="20.25" customHeight="1" x14ac:dyDescent="0.25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2">
        <f t="shared" si="2"/>
        <v>2013</v>
      </c>
      <c r="G78" s="2">
        <f t="shared" si="3"/>
        <v>3</v>
      </c>
      <c r="H78" s="4">
        <v>23697</v>
      </c>
      <c r="I78" s="2">
        <v>2013</v>
      </c>
      <c r="J78" s="2" t="s">
        <v>30</v>
      </c>
      <c r="K78" s="2" t="s">
        <v>28</v>
      </c>
      <c r="L78" s="7"/>
    </row>
    <row r="79" spans="1:12" ht="20.25" customHeight="1" x14ac:dyDescent="0.25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2">
        <f t="shared" si="2"/>
        <v>2013</v>
      </c>
      <c r="G79" s="2">
        <f t="shared" si="3"/>
        <v>4</v>
      </c>
      <c r="H79" s="4">
        <v>51914</v>
      </c>
      <c r="I79" s="2">
        <v>2013</v>
      </c>
      <c r="J79" s="2" t="s">
        <v>17</v>
      </c>
      <c r="K79" s="2" t="s">
        <v>28</v>
      </c>
      <c r="L79" s="7"/>
    </row>
    <row r="80" spans="1:12" ht="20.25" customHeight="1" x14ac:dyDescent="0.25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2">
        <f t="shared" si="2"/>
        <v>2013</v>
      </c>
      <c r="G80" s="2">
        <f t="shared" si="3"/>
        <v>4</v>
      </c>
      <c r="H80" s="4">
        <v>50196</v>
      </c>
      <c r="I80" s="2">
        <v>2013</v>
      </c>
      <c r="J80" s="2" t="s">
        <v>18</v>
      </c>
      <c r="K80" s="2" t="s">
        <v>34</v>
      </c>
      <c r="L80" s="7"/>
    </row>
    <row r="81" spans="1:12" ht="20.25" customHeight="1" x14ac:dyDescent="0.25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2">
        <f t="shared" si="2"/>
        <v>2013</v>
      </c>
      <c r="G81" s="2">
        <f t="shared" si="3"/>
        <v>3</v>
      </c>
      <c r="H81" s="4">
        <v>88701</v>
      </c>
      <c r="I81" s="2">
        <v>2013</v>
      </c>
      <c r="J81" s="2" t="s">
        <v>23</v>
      </c>
      <c r="K81" s="2" t="s">
        <v>34</v>
      </c>
      <c r="L81" s="7"/>
    </row>
    <row r="82" spans="1:12" ht="20.25" customHeight="1" x14ac:dyDescent="0.25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2">
        <f t="shared" si="2"/>
        <v>2013</v>
      </c>
      <c r="G82" s="2">
        <f t="shared" si="3"/>
        <v>4</v>
      </c>
      <c r="H82" s="4">
        <v>74737</v>
      </c>
      <c r="I82" s="2">
        <v>2013</v>
      </c>
      <c r="J82" s="2" t="s">
        <v>19</v>
      </c>
      <c r="K82" s="2" t="s">
        <v>34</v>
      </c>
      <c r="L82" s="7"/>
    </row>
    <row r="83" spans="1:12" ht="20.25" customHeight="1" x14ac:dyDescent="0.25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2">
        <f t="shared" si="2"/>
        <v>2013</v>
      </c>
      <c r="G83" s="2">
        <f t="shared" si="3"/>
        <v>4</v>
      </c>
      <c r="H83" s="4">
        <v>57704</v>
      </c>
      <c r="I83" s="2">
        <v>2013</v>
      </c>
      <c r="J83" s="2" t="s">
        <v>20</v>
      </c>
      <c r="K83" s="2" t="s">
        <v>26</v>
      </c>
      <c r="L83" s="7"/>
    </row>
    <row r="84" spans="1:12" ht="20.25" customHeight="1" x14ac:dyDescent="0.25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2">
        <f t="shared" si="2"/>
        <v>2014</v>
      </c>
      <c r="G84" s="2">
        <f t="shared" si="3"/>
        <v>1</v>
      </c>
      <c r="H84" s="4">
        <v>40850</v>
      </c>
      <c r="I84" s="2">
        <v>2013</v>
      </c>
      <c r="J84" s="2" t="s">
        <v>25</v>
      </c>
      <c r="K84" s="2" t="s">
        <v>26</v>
      </c>
      <c r="L84" s="7"/>
    </row>
    <row r="85" spans="1:12" ht="20.25" customHeight="1" x14ac:dyDescent="0.25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2">
        <f t="shared" si="2"/>
        <v>2014</v>
      </c>
      <c r="G85" s="2">
        <f t="shared" si="3"/>
        <v>2</v>
      </c>
      <c r="H85" s="4">
        <v>80563</v>
      </c>
      <c r="I85" s="2">
        <v>2013</v>
      </c>
      <c r="J85" s="2" t="s">
        <v>13</v>
      </c>
      <c r="K85" s="2" t="s">
        <v>26</v>
      </c>
      <c r="L85" s="7"/>
    </row>
    <row r="86" spans="1:12" ht="20.25" customHeight="1" x14ac:dyDescent="0.25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2">
        <f t="shared" si="2"/>
        <v>2013</v>
      </c>
      <c r="G86" s="2">
        <f t="shared" si="3"/>
        <v>4</v>
      </c>
      <c r="H86" s="4">
        <v>35938</v>
      </c>
      <c r="I86" s="2">
        <v>2013</v>
      </c>
      <c r="J86" s="2" t="s">
        <v>32</v>
      </c>
      <c r="K86" s="2" t="s">
        <v>12</v>
      </c>
      <c r="L86" s="7"/>
    </row>
    <row r="87" spans="1:12" ht="20.25" customHeight="1" x14ac:dyDescent="0.25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2">
        <f t="shared" si="2"/>
        <v>2014</v>
      </c>
      <c r="G87" s="2">
        <f t="shared" si="3"/>
        <v>1</v>
      </c>
      <c r="H87" s="4">
        <v>91122</v>
      </c>
      <c r="I87" s="2">
        <v>2013</v>
      </c>
      <c r="J87" s="2" t="s">
        <v>24</v>
      </c>
      <c r="K87" s="2" t="s">
        <v>12</v>
      </c>
      <c r="L87" s="7"/>
    </row>
    <row r="88" spans="1:12" ht="20.25" customHeight="1" x14ac:dyDescent="0.25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2">
        <f t="shared" si="2"/>
        <v>2014</v>
      </c>
      <c r="G88" s="2">
        <f t="shared" si="3"/>
        <v>2</v>
      </c>
      <c r="H88" s="4">
        <v>87887</v>
      </c>
      <c r="I88" s="2">
        <v>2013</v>
      </c>
      <c r="J88" s="2" t="s">
        <v>29</v>
      </c>
      <c r="K88" s="2" t="s">
        <v>12</v>
      </c>
      <c r="L88" s="7"/>
    </row>
    <row r="89" spans="1:12" ht="20.25" customHeight="1" x14ac:dyDescent="0.25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2">
        <f t="shared" si="2"/>
        <v>2014</v>
      </c>
      <c r="G89" s="2">
        <f t="shared" si="3"/>
        <v>1</v>
      </c>
      <c r="H89" s="4">
        <v>12024</v>
      </c>
      <c r="I89" s="2">
        <v>2013</v>
      </c>
      <c r="J89" s="2" t="s">
        <v>11</v>
      </c>
      <c r="K89" s="2" t="s">
        <v>28</v>
      </c>
      <c r="L89" s="7"/>
    </row>
    <row r="90" spans="1:12" ht="20.25" customHeight="1" x14ac:dyDescent="0.25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2">
        <f t="shared" si="2"/>
        <v>2014</v>
      </c>
      <c r="G90" s="2">
        <f t="shared" si="3"/>
        <v>1</v>
      </c>
      <c r="H90" s="4">
        <v>50503</v>
      </c>
      <c r="I90" s="2">
        <v>2013</v>
      </c>
      <c r="J90" s="2" t="s">
        <v>30</v>
      </c>
      <c r="K90" s="2" t="s">
        <v>28</v>
      </c>
      <c r="L90" s="7"/>
    </row>
    <row r="91" spans="1:12" ht="20.25" customHeight="1" x14ac:dyDescent="0.25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2">
        <f t="shared" si="2"/>
        <v>2013</v>
      </c>
      <c r="G91" s="2">
        <f t="shared" si="3"/>
        <v>4</v>
      </c>
      <c r="H91" s="4">
        <v>68224</v>
      </c>
      <c r="I91" s="2">
        <v>2013</v>
      </c>
      <c r="J91" s="2" t="s">
        <v>17</v>
      </c>
      <c r="K91" s="2" t="s">
        <v>28</v>
      </c>
      <c r="L91" s="7"/>
    </row>
    <row r="92" spans="1:12" ht="20.25" customHeight="1" x14ac:dyDescent="0.25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2">
        <f t="shared" si="2"/>
        <v>2013</v>
      </c>
      <c r="G92" s="2">
        <f t="shared" si="3"/>
        <v>4</v>
      </c>
      <c r="H92" s="4">
        <v>10014</v>
      </c>
      <c r="I92" s="2">
        <v>2013</v>
      </c>
      <c r="J92" s="2" t="s">
        <v>18</v>
      </c>
      <c r="K92" s="2" t="s">
        <v>34</v>
      </c>
      <c r="L92" s="7"/>
    </row>
    <row r="93" spans="1:12" ht="20.25" customHeight="1" x14ac:dyDescent="0.25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2">
        <f t="shared" si="2"/>
        <v>2013</v>
      </c>
      <c r="G93" s="2">
        <f t="shared" si="3"/>
        <v>3</v>
      </c>
      <c r="H93" s="4">
        <v>88585</v>
      </c>
      <c r="I93" s="2">
        <v>2013</v>
      </c>
      <c r="J93" s="2" t="s">
        <v>23</v>
      </c>
      <c r="K93" s="2" t="s">
        <v>34</v>
      </c>
      <c r="L93" s="7"/>
    </row>
    <row r="94" spans="1:12" ht="20.25" customHeight="1" x14ac:dyDescent="0.25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2">
        <f t="shared" si="2"/>
        <v>2013</v>
      </c>
      <c r="G94" s="2">
        <f t="shared" si="3"/>
        <v>3</v>
      </c>
      <c r="H94" s="4">
        <v>18981</v>
      </c>
      <c r="I94" s="2">
        <v>2013</v>
      </c>
      <c r="J94" s="2" t="s">
        <v>19</v>
      </c>
      <c r="K94" s="2" t="s">
        <v>34</v>
      </c>
      <c r="L94" s="7"/>
    </row>
    <row r="95" spans="1:12" ht="20.25" customHeight="1" x14ac:dyDescent="0.25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2">
        <f t="shared" si="2"/>
        <v>2013</v>
      </c>
      <c r="G95" s="2">
        <f t="shared" si="3"/>
        <v>4</v>
      </c>
      <c r="H95" s="4">
        <v>57068</v>
      </c>
      <c r="I95" s="2">
        <v>2013</v>
      </c>
      <c r="J95" s="2" t="s">
        <v>20</v>
      </c>
      <c r="K95" s="2" t="s">
        <v>26</v>
      </c>
      <c r="L95" s="7"/>
    </row>
    <row r="96" spans="1:12" ht="20.25" customHeight="1" x14ac:dyDescent="0.25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2">
        <f t="shared" si="2"/>
        <v>2013</v>
      </c>
      <c r="G96" s="2">
        <f t="shared" si="3"/>
        <v>4</v>
      </c>
      <c r="H96" s="4">
        <v>69284</v>
      </c>
      <c r="I96" s="2">
        <v>2013</v>
      </c>
      <c r="J96" s="2" t="s">
        <v>25</v>
      </c>
      <c r="K96" s="2" t="s">
        <v>26</v>
      </c>
      <c r="L96" s="7"/>
    </row>
    <row r="97" spans="1:12" ht="20.25" customHeight="1" x14ac:dyDescent="0.25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2">
        <f t="shared" si="2"/>
        <v>2014</v>
      </c>
      <c r="G97" s="2">
        <f t="shared" si="3"/>
        <v>1</v>
      </c>
      <c r="H97" s="4">
        <v>37407</v>
      </c>
      <c r="I97" s="2">
        <v>2013</v>
      </c>
      <c r="J97" s="2" t="s">
        <v>13</v>
      </c>
      <c r="K97" s="2" t="s">
        <v>26</v>
      </c>
      <c r="L97" s="7"/>
    </row>
    <row r="98" spans="1:12" ht="20.25" customHeight="1" x14ac:dyDescent="0.25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2">
        <f t="shared" si="2"/>
        <v>2015</v>
      </c>
      <c r="G98" s="2">
        <f t="shared" si="3"/>
        <v>1</v>
      </c>
      <c r="H98" s="4">
        <v>50670</v>
      </c>
      <c r="I98" s="2">
        <v>2014</v>
      </c>
      <c r="J98" s="2" t="s">
        <v>32</v>
      </c>
      <c r="K98" s="2" t="s">
        <v>12</v>
      </c>
      <c r="L98" s="7"/>
    </row>
    <row r="99" spans="1:12" ht="20.25" customHeight="1" x14ac:dyDescent="0.25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2">
        <f t="shared" si="2"/>
        <v>2015</v>
      </c>
      <c r="G99" s="2">
        <f t="shared" si="3"/>
        <v>2</v>
      </c>
      <c r="H99" s="4">
        <v>73943</v>
      </c>
      <c r="I99" s="2">
        <v>2014</v>
      </c>
      <c r="J99" s="2" t="s">
        <v>24</v>
      </c>
      <c r="K99" s="2" t="s">
        <v>12</v>
      </c>
      <c r="L99" s="7"/>
    </row>
    <row r="100" spans="1:12" ht="20.25" customHeight="1" x14ac:dyDescent="0.25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2">
        <f t="shared" si="2"/>
        <v>2015</v>
      </c>
      <c r="G100" s="2">
        <f t="shared" si="3"/>
        <v>1</v>
      </c>
      <c r="H100" s="4">
        <v>82315</v>
      </c>
      <c r="I100" s="2">
        <v>2014</v>
      </c>
      <c r="J100" s="2" t="s">
        <v>29</v>
      </c>
      <c r="K100" s="2" t="s">
        <v>12</v>
      </c>
      <c r="L100" s="7"/>
    </row>
    <row r="101" spans="1:12" ht="20.25" customHeight="1" x14ac:dyDescent="0.25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2">
        <f t="shared" si="2"/>
        <v>2014</v>
      </c>
      <c r="G101" s="2">
        <f t="shared" si="3"/>
        <v>4</v>
      </c>
      <c r="H101" s="4">
        <v>39996</v>
      </c>
      <c r="I101" s="2">
        <v>2014</v>
      </c>
      <c r="J101" s="2" t="s">
        <v>11</v>
      </c>
      <c r="K101" s="2" t="s">
        <v>28</v>
      </c>
      <c r="L101" s="7"/>
    </row>
    <row r="102" spans="1:12" ht="20.25" customHeight="1" x14ac:dyDescent="0.25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41686</v>
      </c>
      <c r="F102" s="2">
        <f t="shared" si="2"/>
        <v>2014</v>
      </c>
      <c r="G102" s="2">
        <f t="shared" si="3"/>
        <v>3</v>
      </c>
      <c r="H102" s="4">
        <v>21987</v>
      </c>
      <c r="I102" s="2">
        <v>2014</v>
      </c>
      <c r="J102" s="2" t="s">
        <v>30</v>
      </c>
      <c r="K102" s="2" t="s">
        <v>28</v>
      </c>
      <c r="L102" s="7"/>
    </row>
    <row r="103" spans="1:12" ht="20.25" customHeight="1" x14ac:dyDescent="0.25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2">
        <f t="shared" si="2"/>
        <v>2015</v>
      </c>
      <c r="G103" s="2">
        <f t="shared" si="3"/>
        <v>1</v>
      </c>
      <c r="H103" s="4">
        <v>18340</v>
      </c>
      <c r="I103" s="2">
        <v>2014</v>
      </c>
      <c r="J103" s="2" t="s">
        <v>17</v>
      </c>
      <c r="K103" s="2" t="s">
        <v>28</v>
      </c>
      <c r="L103" s="7"/>
    </row>
    <row r="104" spans="1:12" ht="20.25" customHeight="1" x14ac:dyDescent="0.25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2">
        <f t="shared" si="2"/>
        <v>2014</v>
      </c>
      <c r="G104" s="2">
        <f t="shared" si="3"/>
        <v>4</v>
      </c>
      <c r="H104" s="4">
        <v>67849</v>
      </c>
      <c r="I104" s="2">
        <v>2014</v>
      </c>
      <c r="J104" s="2" t="s">
        <v>18</v>
      </c>
      <c r="K104" s="2" t="s">
        <v>34</v>
      </c>
      <c r="L104" s="7"/>
    </row>
    <row r="105" spans="1:12" ht="20.25" customHeight="1" x14ac:dyDescent="0.25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2">
        <f t="shared" si="2"/>
        <v>2015</v>
      </c>
      <c r="G105" s="2">
        <f t="shared" si="3"/>
        <v>1</v>
      </c>
      <c r="H105" s="4">
        <v>15738</v>
      </c>
      <c r="I105" s="2">
        <v>2014</v>
      </c>
      <c r="J105" s="2" t="s">
        <v>23</v>
      </c>
      <c r="K105" s="2" t="s">
        <v>34</v>
      </c>
      <c r="L105" s="7"/>
    </row>
    <row r="106" spans="1:12" ht="20.25" customHeight="1" x14ac:dyDescent="0.25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2">
        <f t="shared" si="2"/>
        <v>2015</v>
      </c>
      <c r="G106" s="2">
        <f t="shared" si="3"/>
        <v>1</v>
      </c>
      <c r="H106" s="4">
        <v>24815</v>
      </c>
      <c r="I106" s="2">
        <v>2014</v>
      </c>
      <c r="J106" s="2" t="s">
        <v>19</v>
      </c>
      <c r="K106" s="2" t="s">
        <v>34</v>
      </c>
      <c r="L106" s="7"/>
    </row>
    <row r="107" spans="1:12" ht="20.25" customHeight="1" x14ac:dyDescent="0.25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2">
        <f t="shared" si="2"/>
        <v>2015</v>
      </c>
      <c r="G107" s="2">
        <f t="shared" si="3"/>
        <v>2</v>
      </c>
      <c r="H107" s="4">
        <v>62319</v>
      </c>
      <c r="I107" s="2">
        <v>2014</v>
      </c>
      <c r="J107" s="2" t="s">
        <v>20</v>
      </c>
      <c r="K107" s="2" t="s">
        <v>26</v>
      </c>
      <c r="L107" s="7"/>
    </row>
    <row r="108" spans="1:12" ht="20.25" customHeight="1" x14ac:dyDescent="0.25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2">
        <f t="shared" si="2"/>
        <v>2015</v>
      </c>
      <c r="G108" s="2">
        <f t="shared" si="3"/>
        <v>2</v>
      </c>
      <c r="H108" s="4">
        <v>45975</v>
      </c>
      <c r="I108" s="2">
        <v>2014</v>
      </c>
      <c r="J108" s="2" t="s">
        <v>25</v>
      </c>
      <c r="K108" s="2" t="s">
        <v>26</v>
      </c>
      <c r="L108" s="7"/>
    </row>
    <row r="109" spans="1:12" ht="20.25" customHeight="1" x14ac:dyDescent="0.25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2">
        <f t="shared" si="2"/>
        <v>2015</v>
      </c>
      <c r="G109" s="2">
        <f t="shared" si="3"/>
        <v>2</v>
      </c>
      <c r="H109" s="4">
        <v>66180</v>
      </c>
      <c r="I109" s="2">
        <v>2014</v>
      </c>
      <c r="J109" s="2" t="s">
        <v>13</v>
      </c>
      <c r="K109" s="2" t="s">
        <v>26</v>
      </c>
      <c r="L109" s="7"/>
    </row>
    <row r="110" spans="1:12" ht="20.25" customHeight="1" x14ac:dyDescent="0.25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2">
        <f t="shared" si="2"/>
        <v>2015</v>
      </c>
      <c r="G110" s="2">
        <f t="shared" si="3"/>
        <v>2</v>
      </c>
      <c r="H110" s="4">
        <v>73922</v>
      </c>
      <c r="I110" s="2">
        <v>2014</v>
      </c>
      <c r="J110" s="2" t="s">
        <v>32</v>
      </c>
      <c r="K110" s="2" t="s">
        <v>12</v>
      </c>
      <c r="L110" s="7"/>
    </row>
    <row r="111" spans="1:12" ht="20.25" customHeight="1" x14ac:dyDescent="0.25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2">
        <f t="shared" si="2"/>
        <v>2015</v>
      </c>
      <c r="G111" s="2">
        <f t="shared" si="3"/>
        <v>2</v>
      </c>
      <c r="H111" s="4">
        <v>90035</v>
      </c>
      <c r="I111" s="2">
        <v>2014</v>
      </c>
      <c r="J111" s="2" t="s">
        <v>24</v>
      </c>
      <c r="K111" s="2" t="s">
        <v>12</v>
      </c>
      <c r="L111" s="7"/>
    </row>
    <row r="112" spans="1:12" ht="20.25" customHeight="1" x14ac:dyDescent="0.25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2">
        <f t="shared" si="2"/>
        <v>2015</v>
      </c>
      <c r="G112" s="2">
        <f t="shared" si="3"/>
        <v>1</v>
      </c>
      <c r="H112" s="4">
        <v>29742</v>
      </c>
      <c r="I112" s="2">
        <v>2014</v>
      </c>
      <c r="J112" s="2" t="s">
        <v>29</v>
      </c>
      <c r="K112" s="2" t="s">
        <v>12</v>
      </c>
      <c r="L112" s="7"/>
    </row>
    <row r="113" spans="1:12" ht="20.25" customHeight="1" x14ac:dyDescent="0.25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2">
        <f t="shared" si="2"/>
        <v>2014</v>
      </c>
      <c r="G113" s="2">
        <f t="shared" si="3"/>
        <v>3</v>
      </c>
      <c r="H113" s="4">
        <v>18018</v>
      </c>
      <c r="I113" s="2">
        <v>2014</v>
      </c>
      <c r="J113" s="2" t="s">
        <v>11</v>
      </c>
      <c r="K113" s="2" t="s">
        <v>28</v>
      </c>
      <c r="L113" s="7"/>
    </row>
    <row r="114" spans="1:12" ht="20.25" customHeight="1" x14ac:dyDescent="0.25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41671</v>
      </c>
      <c r="F114" s="2">
        <f t="shared" si="2"/>
        <v>2014</v>
      </c>
      <c r="G114" s="2">
        <f t="shared" si="3"/>
        <v>3</v>
      </c>
      <c r="H114" s="4">
        <v>71370</v>
      </c>
      <c r="I114" s="2">
        <v>2014</v>
      </c>
      <c r="J114" s="2" t="s">
        <v>30</v>
      </c>
      <c r="K114" s="2" t="s">
        <v>28</v>
      </c>
      <c r="L114" s="7"/>
    </row>
    <row r="115" spans="1:12" ht="20.25" customHeight="1" x14ac:dyDescent="0.25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2">
        <f t="shared" si="2"/>
        <v>2015</v>
      </c>
      <c r="G115" s="2">
        <f t="shared" si="3"/>
        <v>1</v>
      </c>
      <c r="H115" s="4">
        <v>18717</v>
      </c>
      <c r="I115" s="2">
        <v>2014</v>
      </c>
      <c r="J115" s="2" t="s">
        <v>17</v>
      </c>
      <c r="K115" s="2" t="s">
        <v>28</v>
      </c>
      <c r="L115" s="7"/>
    </row>
    <row r="116" spans="1:12" ht="20.25" customHeight="1" x14ac:dyDescent="0.25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2">
        <f t="shared" si="2"/>
        <v>2015</v>
      </c>
      <c r="G116" s="2">
        <f t="shared" si="3"/>
        <v>2</v>
      </c>
      <c r="H116" s="4">
        <v>43443</v>
      </c>
      <c r="I116" s="2">
        <v>2014</v>
      </c>
      <c r="J116" s="2" t="s">
        <v>18</v>
      </c>
      <c r="K116" s="2" t="s">
        <v>34</v>
      </c>
      <c r="L116" s="7"/>
    </row>
    <row r="117" spans="1:12" ht="20.25" customHeight="1" x14ac:dyDescent="0.25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2">
        <f t="shared" si="2"/>
        <v>2015</v>
      </c>
      <c r="G117" s="2">
        <f t="shared" si="3"/>
        <v>2</v>
      </c>
      <c r="H117" s="4">
        <v>97950</v>
      </c>
      <c r="I117" s="2">
        <v>2014</v>
      </c>
      <c r="J117" s="2" t="s">
        <v>23</v>
      </c>
      <c r="K117" s="2" t="s">
        <v>34</v>
      </c>
      <c r="L117" s="7"/>
    </row>
    <row r="118" spans="1:12" ht="20.25" customHeight="1" x14ac:dyDescent="0.25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2">
        <f t="shared" si="2"/>
        <v>2014</v>
      </c>
      <c r="G118" s="2">
        <f t="shared" si="3"/>
        <v>3</v>
      </c>
      <c r="H118" s="4">
        <v>80487</v>
      </c>
      <c r="I118" s="2">
        <v>2014</v>
      </c>
      <c r="J118" s="2" t="s">
        <v>19</v>
      </c>
      <c r="K118" s="2" t="s">
        <v>34</v>
      </c>
      <c r="L118" s="7"/>
    </row>
    <row r="119" spans="1:12" ht="20.25" customHeight="1" x14ac:dyDescent="0.25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2">
        <f t="shared" si="2"/>
        <v>2015</v>
      </c>
      <c r="G119" s="2">
        <f t="shared" si="3"/>
        <v>2</v>
      </c>
      <c r="H119" s="4">
        <v>68091</v>
      </c>
      <c r="I119" s="2">
        <v>2014</v>
      </c>
      <c r="J119" s="2" t="s">
        <v>20</v>
      </c>
      <c r="K119" s="2" t="s">
        <v>26</v>
      </c>
      <c r="L119" s="7"/>
    </row>
    <row r="120" spans="1:12" ht="20.25" customHeight="1" x14ac:dyDescent="0.25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2">
        <f t="shared" si="2"/>
        <v>2015</v>
      </c>
      <c r="G120" s="2">
        <f t="shared" si="3"/>
        <v>1</v>
      </c>
      <c r="H120" s="4">
        <v>11317</v>
      </c>
      <c r="I120" s="2">
        <v>2014</v>
      </c>
      <c r="J120" s="2" t="s">
        <v>25</v>
      </c>
      <c r="K120" s="2" t="s">
        <v>26</v>
      </c>
      <c r="L120" s="7"/>
    </row>
    <row r="121" spans="1:12" ht="20.25" customHeight="1" x14ac:dyDescent="0.25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2">
        <f t="shared" si="2"/>
        <v>2015</v>
      </c>
      <c r="G121" s="2">
        <f t="shared" si="3"/>
        <v>1</v>
      </c>
      <c r="H121" s="4">
        <v>89023</v>
      </c>
      <c r="I121" s="2">
        <v>2014</v>
      </c>
      <c r="J121" s="2" t="s">
        <v>13</v>
      </c>
      <c r="K121" s="2" t="s">
        <v>26</v>
      </c>
      <c r="L121" s="7"/>
    </row>
    <row r="122" spans="1:12" ht="20.25" customHeight="1" x14ac:dyDescent="0.25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2">
        <f t="shared" si="2"/>
        <v>2015</v>
      </c>
      <c r="G122" s="2">
        <f t="shared" si="3"/>
        <v>1</v>
      </c>
      <c r="H122" s="4">
        <v>66876</v>
      </c>
      <c r="I122" s="2">
        <v>2014</v>
      </c>
      <c r="J122" s="2" t="s">
        <v>32</v>
      </c>
      <c r="K122" s="2" t="s">
        <v>12</v>
      </c>
      <c r="L122" s="7"/>
    </row>
    <row r="123" spans="1:12" ht="20.25" customHeight="1" x14ac:dyDescent="0.25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2">
        <f t="shared" si="2"/>
        <v>2015</v>
      </c>
      <c r="G123" s="2">
        <f t="shared" si="3"/>
        <v>2</v>
      </c>
      <c r="H123" s="4">
        <v>39030</v>
      </c>
      <c r="I123" s="2">
        <v>2014</v>
      </c>
      <c r="J123" s="2" t="s">
        <v>24</v>
      </c>
      <c r="K123" s="2" t="s">
        <v>12</v>
      </c>
      <c r="L123" s="7"/>
    </row>
    <row r="124" spans="1:12" ht="20.25" customHeight="1" x14ac:dyDescent="0.25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2">
        <f t="shared" si="2"/>
        <v>2014</v>
      </c>
      <c r="G124" s="2">
        <f t="shared" si="3"/>
        <v>4</v>
      </c>
      <c r="H124" s="4">
        <v>27558</v>
      </c>
      <c r="I124" s="2">
        <v>2014</v>
      </c>
      <c r="J124" s="2" t="s">
        <v>29</v>
      </c>
      <c r="K124" s="2" t="s">
        <v>12</v>
      </c>
      <c r="L124" s="7"/>
    </row>
    <row r="125" spans="1:12" ht="20.25" customHeight="1" x14ac:dyDescent="0.25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41686</v>
      </c>
      <c r="F125" s="2">
        <f t="shared" si="2"/>
        <v>2014</v>
      </c>
      <c r="G125" s="2">
        <f t="shared" si="3"/>
        <v>3</v>
      </c>
      <c r="H125" s="4">
        <v>32566</v>
      </c>
      <c r="I125" s="2">
        <v>2014</v>
      </c>
      <c r="J125" s="2" t="s">
        <v>11</v>
      </c>
      <c r="K125" s="2" t="s">
        <v>28</v>
      </c>
      <c r="L125" s="7"/>
    </row>
    <row r="126" spans="1:12" ht="20.25" customHeight="1" x14ac:dyDescent="0.25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2">
        <f t="shared" si="2"/>
        <v>2015</v>
      </c>
      <c r="G126" s="2">
        <f t="shared" si="3"/>
        <v>1</v>
      </c>
      <c r="H126" s="4">
        <v>49549</v>
      </c>
      <c r="I126" s="2">
        <v>2014</v>
      </c>
      <c r="J126" s="2" t="s">
        <v>30</v>
      </c>
      <c r="K126" s="2" t="s">
        <v>28</v>
      </c>
      <c r="L126" s="7"/>
    </row>
    <row r="127" spans="1:12" ht="20.25" customHeight="1" x14ac:dyDescent="0.25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2">
        <f t="shared" si="2"/>
        <v>2015</v>
      </c>
      <c r="G127" s="2">
        <f t="shared" si="3"/>
        <v>2</v>
      </c>
      <c r="H127" s="4">
        <v>34696</v>
      </c>
      <c r="I127" s="2">
        <v>2014</v>
      </c>
      <c r="J127" s="2" t="s">
        <v>17</v>
      </c>
      <c r="K127" s="2" t="s">
        <v>28</v>
      </c>
      <c r="L127" s="7"/>
    </row>
    <row r="128" spans="1:12" ht="20.25" customHeight="1" x14ac:dyDescent="0.25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2">
        <f t="shared" si="2"/>
        <v>2015</v>
      </c>
      <c r="G128" s="2">
        <f t="shared" si="3"/>
        <v>2</v>
      </c>
      <c r="H128" s="4">
        <v>87319</v>
      </c>
      <c r="I128" s="2">
        <v>2014</v>
      </c>
      <c r="J128" s="2" t="s">
        <v>18</v>
      </c>
      <c r="K128" s="2" t="s">
        <v>34</v>
      </c>
      <c r="L128" s="7"/>
    </row>
    <row r="129" spans="1:12" ht="20.25" customHeight="1" x14ac:dyDescent="0.25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2">
        <f t="shared" si="2"/>
        <v>2015</v>
      </c>
      <c r="G129" s="2">
        <f t="shared" si="3"/>
        <v>2</v>
      </c>
      <c r="H129" s="4">
        <v>35809</v>
      </c>
      <c r="I129" s="2">
        <v>2014</v>
      </c>
      <c r="J129" s="2" t="s">
        <v>23</v>
      </c>
      <c r="K129" s="2" t="s">
        <v>34</v>
      </c>
      <c r="L129" s="7"/>
    </row>
    <row r="130" spans="1:12" ht="20.25" customHeight="1" x14ac:dyDescent="0.25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2">
        <f t="shared" ref="F130:F193" si="4">+YEAR(E130)+(MONTH(E130)&gt;=7)</f>
        <v>2015</v>
      </c>
      <c r="G130" s="2">
        <f t="shared" ref="G130:G193" si="5">+CHOOSE(MONTH(E130),3,3,3,4,4,4,1,1,1,2,2,2)</f>
        <v>1</v>
      </c>
      <c r="H130" s="4">
        <v>55289</v>
      </c>
      <c r="I130" s="2">
        <v>2014</v>
      </c>
      <c r="J130" s="2" t="s">
        <v>19</v>
      </c>
      <c r="K130" s="2" t="s">
        <v>34</v>
      </c>
      <c r="L130" s="7"/>
    </row>
    <row r="131" spans="1:12" ht="20.25" customHeight="1" x14ac:dyDescent="0.25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2">
        <f t="shared" si="4"/>
        <v>2015</v>
      </c>
      <c r="G131" s="2">
        <f t="shared" si="5"/>
        <v>1</v>
      </c>
      <c r="H131" s="4">
        <v>98236</v>
      </c>
      <c r="I131" s="2">
        <v>2014</v>
      </c>
      <c r="J131" s="2" t="s">
        <v>20</v>
      </c>
      <c r="K131" s="2" t="s">
        <v>26</v>
      </c>
      <c r="L131" s="7"/>
    </row>
    <row r="132" spans="1:12" ht="20.25" customHeight="1" x14ac:dyDescent="0.25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2">
        <f t="shared" si="4"/>
        <v>2015</v>
      </c>
      <c r="G132" s="2">
        <f t="shared" si="5"/>
        <v>2</v>
      </c>
      <c r="H132" s="4">
        <v>13596</v>
      </c>
      <c r="I132" s="2">
        <v>2014</v>
      </c>
      <c r="J132" s="2" t="s">
        <v>25</v>
      </c>
      <c r="K132" s="2" t="s">
        <v>26</v>
      </c>
      <c r="L132" s="7"/>
    </row>
    <row r="133" spans="1:12" ht="20.25" customHeight="1" x14ac:dyDescent="0.25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2">
        <f t="shared" si="4"/>
        <v>2015</v>
      </c>
      <c r="G133" s="2">
        <f t="shared" si="5"/>
        <v>2</v>
      </c>
      <c r="H133" s="4">
        <v>69865</v>
      </c>
      <c r="I133" s="2">
        <v>2014</v>
      </c>
      <c r="J133" s="2" t="s">
        <v>13</v>
      </c>
      <c r="K133" s="2" t="s">
        <v>26</v>
      </c>
      <c r="L133" s="7"/>
    </row>
    <row r="134" spans="1:12" ht="20.25" customHeight="1" x14ac:dyDescent="0.25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2">
        <f t="shared" si="4"/>
        <v>2015</v>
      </c>
      <c r="G134" s="2">
        <f t="shared" si="5"/>
        <v>2</v>
      </c>
      <c r="H134" s="4">
        <v>68789</v>
      </c>
      <c r="I134" s="2">
        <v>2014</v>
      </c>
      <c r="J134" s="2" t="s">
        <v>32</v>
      </c>
      <c r="K134" s="2" t="s">
        <v>12</v>
      </c>
      <c r="L134" s="7"/>
    </row>
    <row r="135" spans="1:12" ht="20.25" customHeight="1" x14ac:dyDescent="0.25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2">
        <f t="shared" si="4"/>
        <v>2015</v>
      </c>
      <c r="G135" s="2">
        <f t="shared" si="5"/>
        <v>2</v>
      </c>
      <c r="H135" s="4">
        <v>73642</v>
      </c>
      <c r="I135" s="2">
        <v>2014</v>
      </c>
      <c r="J135" s="2" t="s">
        <v>24</v>
      </c>
      <c r="K135" s="2" t="s">
        <v>12</v>
      </c>
      <c r="L135" s="7"/>
    </row>
    <row r="136" spans="1:12" ht="20.25" customHeight="1" x14ac:dyDescent="0.25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2">
        <f t="shared" si="4"/>
        <v>2015</v>
      </c>
      <c r="G136" s="2">
        <f t="shared" si="5"/>
        <v>2</v>
      </c>
      <c r="H136" s="4">
        <v>66623</v>
      </c>
      <c r="I136" s="2">
        <v>2014</v>
      </c>
      <c r="J136" s="2" t="s">
        <v>29</v>
      </c>
      <c r="K136" s="2" t="s">
        <v>12</v>
      </c>
      <c r="L136" s="7"/>
    </row>
    <row r="137" spans="1:12" ht="20.25" customHeight="1" x14ac:dyDescent="0.25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2">
        <f t="shared" si="4"/>
        <v>2014</v>
      </c>
      <c r="G137" s="2">
        <f t="shared" si="5"/>
        <v>3</v>
      </c>
      <c r="H137" s="4">
        <v>13406</v>
      </c>
      <c r="I137" s="2">
        <v>2014</v>
      </c>
      <c r="J137" s="2" t="s">
        <v>11</v>
      </c>
      <c r="K137" s="2" t="s">
        <v>28</v>
      </c>
      <c r="L137" s="7"/>
    </row>
    <row r="138" spans="1:12" ht="20.25" customHeight="1" x14ac:dyDescent="0.25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2">
        <f t="shared" si="4"/>
        <v>2014</v>
      </c>
      <c r="G138" s="2">
        <f t="shared" si="5"/>
        <v>3</v>
      </c>
      <c r="H138" s="4">
        <v>73954</v>
      </c>
      <c r="I138" s="2">
        <v>2014</v>
      </c>
      <c r="J138" s="2" t="s">
        <v>30</v>
      </c>
      <c r="K138" s="2" t="s">
        <v>28</v>
      </c>
      <c r="L138" s="7"/>
    </row>
    <row r="139" spans="1:12" ht="20.25" customHeight="1" x14ac:dyDescent="0.25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2">
        <f t="shared" si="4"/>
        <v>2015</v>
      </c>
      <c r="G139" s="2">
        <f t="shared" si="5"/>
        <v>1</v>
      </c>
      <c r="H139" s="4">
        <v>50936</v>
      </c>
      <c r="I139" s="2">
        <v>2014</v>
      </c>
      <c r="J139" s="2" t="s">
        <v>17</v>
      </c>
      <c r="K139" s="2" t="s">
        <v>28</v>
      </c>
      <c r="L139" s="7"/>
    </row>
    <row r="140" spans="1:12" ht="20.25" customHeight="1" x14ac:dyDescent="0.25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2">
        <f t="shared" si="4"/>
        <v>2015</v>
      </c>
      <c r="G140" s="2">
        <f t="shared" si="5"/>
        <v>2</v>
      </c>
      <c r="H140" s="4">
        <v>67831</v>
      </c>
      <c r="I140" s="2">
        <v>2014</v>
      </c>
      <c r="J140" s="2" t="s">
        <v>18</v>
      </c>
      <c r="K140" s="2" t="s">
        <v>34</v>
      </c>
      <c r="L140" s="7"/>
    </row>
    <row r="141" spans="1:12" ht="20.25" customHeight="1" x14ac:dyDescent="0.25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2">
        <f t="shared" si="4"/>
        <v>2015</v>
      </c>
      <c r="G141" s="2">
        <f t="shared" si="5"/>
        <v>2</v>
      </c>
      <c r="H141" s="4">
        <v>23441</v>
      </c>
      <c r="I141" s="2">
        <v>2014</v>
      </c>
      <c r="J141" s="2" t="s">
        <v>23</v>
      </c>
      <c r="K141" s="2" t="s">
        <v>34</v>
      </c>
      <c r="L141" s="7"/>
    </row>
    <row r="142" spans="1:12" ht="20.25" customHeight="1" x14ac:dyDescent="0.25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2">
        <f t="shared" si="4"/>
        <v>2014</v>
      </c>
      <c r="G142" s="2">
        <f t="shared" si="5"/>
        <v>4</v>
      </c>
      <c r="H142" s="4">
        <v>96007</v>
      </c>
      <c r="I142" s="2">
        <v>2014</v>
      </c>
      <c r="J142" s="2" t="s">
        <v>19</v>
      </c>
      <c r="K142" s="2" t="s">
        <v>34</v>
      </c>
      <c r="L142" s="7"/>
    </row>
    <row r="143" spans="1:12" ht="20.25" customHeight="1" x14ac:dyDescent="0.25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2">
        <f t="shared" si="4"/>
        <v>2015</v>
      </c>
      <c r="G143" s="2">
        <f t="shared" si="5"/>
        <v>1</v>
      </c>
      <c r="H143" s="4">
        <v>59524</v>
      </c>
      <c r="I143" s="2">
        <v>2014</v>
      </c>
      <c r="J143" s="2" t="s">
        <v>20</v>
      </c>
      <c r="K143" s="2" t="s">
        <v>26</v>
      </c>
      <c r="L143" s="7"/>
    </row>
    <row r="144" spans="1:12" ht="20.25" customHeight="1" x14ac:dyDescent="0.25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2">
        <f t="shared" si="4"/>
        <v>2014</v>
      </c>
      <c r="G144" s="2">
        <f t="shared" si="5"/>
        <v>4</v>
      </c>
      <c r="H144" s="4">
        <v>46244</v>
      </c>
      <c r="I144" s="2">
        <v>2014</v>
      </c>
      <c r="J144" s="2" t="s">
        <v>25</v>
      </c>
      <c r="K144" s="2" t="s">
        <v>26</v>
      </c>
      <c r="L144" s="7"/>
    </row>
    <row r="145" spans="1:12" ht="20.25" customHeight="1" x14ac:dyDescent="0.25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2">
        <f t="shared" si="4"/>
        <v>2014</v>
      </c>
      <c r="G145" s="2">
        <f t="shared" si="5"/>
        <v>4</v>
      </c>
      <c r="H145" s="4">
        <v>56864</v>
      </c>
      <c r="I145" s="2">
        <v>2014</v>
      </c>
      <c r="J145" s="2" t="s">
        <v>13</v>
      </c>
      <c r="K145" s="2" t="s">
        <v>26</v>
      </c>
      <c r="L145" s="7"/>
    </row>
    <row r="146" spans="1:12" ht="20.25" customHeight="1" x14ac:dyDescent="0.25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2">
        <f t="shared" si="4"/>
        <v>2013</v>
      </c>
      <c r="G146" s="2">
        <f t="shared" si="5"/>
        <v>1</v>
      </c>
      <c r="H146" s="4">
        <v>83675</v>
      </c>
      <c r="I146" s="2">
        <v>2012</v>
      </c>
      <c r="J146" s="2" t="s">
        <v>32</v>
      </c>
      <c r="K146" s="2" t="s">
        <v>12</v>
      </c>
      <c r="L146" s="7"/>
    </row>
    <row r="147" spans="1:12" ht="20.25" customHeight="1" x14ac:dyDescent="0.25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2">
        <f t="shared" si="4"/>
        <v>2013</v>
      </c>
      <c r="G147" s="2">
        <f t="shared" si="5"/>
        <v>2</v>
      </c>
      <c r="H147" s="4">
        <v>90717</v>
      </c>
      <c r="I147" s="2">
        <v>2012</v>
      </c>
      <c r="J147" s="2" t="s">
        <v>24</v>
      </c>
      <c r="K147" s="2" t="s">
        <v>12</v>
      </c>
      <c r="L147" s="7"/>
    </row>
    <row r="148" spans="1:12" ht="20.25" customHeight="1" x14ac:dyDescent="0.25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2">
        <f t="shared" si="4"/>
        <v>2013</v>
      </c>
      <c r="G148" s="2">
        <f t="shared" si="5"/>
        <v>2</v>
      </c>
      <c r="H148" s="4">
        <v>32553</v>
      </c>
      <c r="I148" s="2">
        <v>2012</v>
      </c>
      <c r="J148" s="2" t="s">
        <v>29</v>
      </c>
      <c r="K148" s="2" t="s">
        <v>12</v>
      </c>
      <c r="L148" s="7"/>
    </row>
    <row r="149" spans="1:12" ht="20.25" customHeight="1" x14ac:dyDescent="0.25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2">
        <f t="shared" si="4"/>
        <v>2012</v>
      </c>
      <c r="G149" s="2">
        <f t="shared" si="5"/>
        <v>4</v>
      </c>
      <c r="H149" s="4">
        <v>73667</v>
      </c>
      <c r="I149" s="2">
        <v>2012</v>
      </c>
      <c r="J149" s="2" t="s">
        <v>11</v>
      </c>
      <c r="K149" s="2" t="s">
        <v>28</v>
      </c>
      <c r="L149" s="7"/>
    </row>
    <row r="150" spans="1:12" ht="20.25" customHeight="1" x14ac:dyDescent="0.25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2">
        <f t="shared" si="4"/>
        <v>2012</v>
      </c>
      <c r="G150" s="2">
        <f t="shared" si="5"/>
        <v>3</v>
      </c>
      <c r="H150" s="4">
        <v>73163</v>
      </c>
      <c r="I150" s="2">
        <v>2012</v>
      </c>
      <c r="J150" s="2" t="s">
        <v>30</v>
      </c>
      <c r="K150" s="2" t="s">
        <v>28</v>
      </c>
      <c r="L150" s="7"/>
    </row>
    <row r="151" spans="1:12" ht="20.25" customHeight="1" x14ac:dyDescent="0.25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2">
        <f t="shared" si="4"/>
        <v>2013</v>
      </c>
      <c r="G151" s="2">
        <f t="shared" si="5"/>
        <v>1</v>
      </c>
      <c r="H151" s="4">
        <v>37683</v>
      </c>
      <c r="I151" s="2">
        <v>2012</v>
      </c>
      <c r="J151" s="2" t="s">
        <v>17</v>
      </c>
      <c r="K151" s="2" t="s">
        <v>28</v>
      </c>
      <c r="L151" s="7"/>
    </row>
    <row r="152" spans="1:12" ht="20.25" customHeight="1" x14ac:dyDescent="0.25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2">
        <f t="shared" si="4"/>
        <v>2013</v>
      </c>
      <c r="G152" s="2">
        <f t="shared" si="5"/>
        <v>2</v>
      </c>
      <c r="H152" s="4">
        <v>58639</v>
      </c>
      <c r="I152" s="2">
        <v>2012</v>
      </c>
      <c r="J152" s="2" t="s">
        <v>18</v>
      </c>
      <c r="K152" s="2" t="s">
        <v>34</v>
      </c>
      <c r="L152" s="7"/>
    </row>
    <row r="153" spans="1:12" ht="20.25" customHeight="1" x14ac:dyDescent="0.25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2">
        <f t="shared" si="4"/>
        <v>2012</v>
      </c>
      <c r="G153" s="2">
        <f t="shared" si="5"/>
        <v>4</v>
      </c>
      <c r="H153" s="4">
        <v>93159</v>
      </c>
      <c r="I153" s="2">
        <v>2012</v>
      </c>
      <c r="J153" s="2" t="s">
        <v>23</v>
      </c>
      <c r="K153" s="2" t="s">
        <v>34</v>
      </c>
      <c r="L153" s="7"/>
    </row>
    <row r="154" spans="1:12" ht="20.25" customHeight="1" x14ac:dyDescent="0.25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2">
        <f t="shared" si="4"/>
        <v>2012</v>
      </c>
      <c r="G154" s="2">
        <f t="shared" si="5"/>
        <v>3</v>
      </c>
      <c r="H154" s="4">
        <v>46788</v>
      </c>
      <c r="I154" s="2">
        <v>2012</v>
      </c>
      <c r="J154" s="2" t="s">
        <v>19</v>
      </c>
      <c r="K154" s="2" t="s">
        <v>34</v>
      </c>
      <c r="L154" s="7"/>
    </row>
    <row r="155" spans="1:12" ht="20.25" customHeight="1" x14ac:dyDescent="0.25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2">
        <f t="shared" si="4"/>
        <v>2013</v>
      </c>
      <c r="G155" s="2">
        <f t="shared" si="5"/>
        <v>1</v>
      </c>
      <c r="H155" s="4">
        <v>74557</v>
      </c>
      <c r="I155" s="2">
        <v>2012</v>
      </c>
      <c r="J155" s="2" t="s">
        <v>20</v>
      </c>
      <c r="K155" s="2" t="s">
        <v>26</v>
      </c>
      <c r="L155" s="7"/>
    </row>
    <row r="156" spans="1:12" ht="20.25" customHeight="1" x14ac:dyDescent="0.25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2">
        <f t="shared" si="4"/>
        <v>2013</v>
      </c>
      <c r="G156" s="2">
        <f t="shared" si="5"/>
        <v>2</v>
      </c>
      <c r="H156" s="4">
        <v>12429</v>
      </c>
      <c r="I156" s="2">
        <v>2012</v>
      </c>
      <c r="J156" s="2" t="s">
        <v>25</v>
      </c>
      <c r="K156" s="2" t="s">
        <v>26</v>
      </c>
      <c r="L156" s="7"/>
    </row>
    <row r="157" spans="1:12" ht="20.25" customHeight="1" x14ac:dyDescent="0.25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2">
        <f t="shared" si="4"/>
        <v>2013</v>
      </c>
      <c r="G157" s="2">
        <f t="shared" si="5"/>
        <v>2</v>
      </c>
      <c r="H157" s="4">
        <v>65052</v>
      </c>
      <c r="I157" s="2">
        <v>2012</v>
      </c>
      <c r="J157" s="2" t="s">
        <v>13</v>
      </c>
      <c r="K157" s="2" t="s">
        <v>26</v>
      </c>
      <c r="L157" s="7"/>
    </row>
    <row r="158" spans="1:12" ht="20.25" customHeight="1" x14ac:dyDescent="0.25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2">
        <f t="shared" si="4"/>
        <v>2013</v>
      </c>
      <c r="G158" s="2">
        <f t="shared" si="5"/>
        <v>1</v>
      </c>
      <c r="H158" s="4">
        <v>56502</v>
      </c>
      <c r="I158" s="2">
        <v>2012</v>
      </c>
      <c r="J158" s="2" t="s">
        <v>32</v>
      </c>
      <c r="K158" s="2" t="s">
        <v>12</v>
      </c>
      <c r="L158" s="7"/>
    </row>
    <row r="159" spans="1:12" ht="20.25" customHeight="1" x14ac:dyDescent="0.25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2">
        <f t="shared" si="4"/>
        <v>2012</v>
      </c>
      <c r="G159" s="2">
        <f t="shared" si="5"/>
        <v>4</v>
      </c>
      <c r="H159" s="4">
        <v>59828</v>
      </c>
      <c r="I159" s="2">
        <v>2012</v>
      </c>
      <c r="J159" s="2" t="s">
        <v>24</v>
      </c>
      <c r="K159" s="2" t="s">
        <v>12</v>
      </c>
      <c r="L159" s="7"/>
    </row>
    <row r="160" spans="1:12" ht="20.25" customHeight="1" x14ac:dyDescent="0.25">
      <c r="A160" s="2" t="s">
        <v>27</v>
      </c>
      <c r="B160" s="2" t="s">
        <v>14</v>
      </c>
      <c r="C160" s="2" t="s">
        <v>15</v>
      </c>
      <c r="D160" s="2" t="s">
        <v>36</v>
      </c>
      <c r="E160" s="3">
        <v>40954</v>
      </c>
      <c r="F160" s="2">
        <f t="shared" si="4"/>
        <v>2012</v>
      </c>
      <c r="G160" s="2">
        <f t="shared" si="5"/>
        <v>3</v>
      </c>
      <c r="H160" s="4">
        <v>20650</v>
      </c>
      <c r="I160" s="2">
        <v>2012</v>
      </c>
      <c r="J160" s="2" t="s">
        <v>29</v>
      </c>
      <c r="K160" s="2" t="s">
        <v>12</v>
      </c>
      <c r="L160" s="7"/>
    </row>
    <row r="161" spans="1:12" ht="20.25" customHeight="1" x14ac:dyDescent="0.25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2">
        <f t="shared" si="4"/>
        <v>2013</v>
      </c>
      <c r="G161" s="2">
        <f t="shared" si="5"/>
        <v>2</v>
      </c>
      <c r="H161" s="4">
        <v>38999</v>
      </c>
      <c r="I161" s="2">
        <v>2012</v>
      </c>
      <c r="J161" s="2" t="s">
        <v>11</v>
      </c>
      <c r="K161" s="2" t="s">
        <v>28</v>
      </c>
      <c r="L161" s="7"/>
    </row>
    <row r="162" spans="1:12" ht="20.25" customHeight="1" x14ac:dyDescent="0.25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2">
        <f t="shared" si="4"/>
        <v>2012</v>
      </c>
      <c r="G162" s="2">
        <f t="shared" si="5"/>
        <v>3</v>
      </c>
      <c r="H162" s="4">
        <v>51708</v>
      </c>
      <c r="I162" s="2">
        <v>2012</v>
      </c>
      <c r="J162" s="2" t="s">
        <v>30</v>
      </c>
      <c r="K162" s="2" t="s">
        <v>28</v>
      </c>
      <c r="L162" s="7"/>
    </row>
    <row r="163" spans="1:12" ht="20.25" customHeight="1" x14ac:dyDescent="0.25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2">
        <f t="shared" si="4"/>
        <v>2013</v>
      </c>
      <c r="G163" s="2">
        <f t="shared" si="5"/>
        <v>2</v>
      </c>
      <c r="H163" s="4">
        <v>94904</v>
      </c>
      <c r="I163" s="2">
        <v>2012</v>
      </c>
      <c r="J163" s="2" t="s">
        <v>17</v>
      </c>
      <c r="K163" s="2" t="s">
        <v>28</v>
      </c>
      <c r="L163" s="7"/>
    </row>
    <row r="164" spans="1:12" ht="20.25" customHeight="1" x14ac:dyDescent="0.25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2">
        <f t="shared" si="4"/>
        <v>2013</v>
      </c>
      <c r="G164" s="2">
        <f t="shared" si="5"/>
        <v>1</v>
      </c>
      <c r="H164" s="4">
        <v>44262</v>
      </c>
      <c r="I164" s="2">
        <v>2012</v>
      </c>
      <c r="J164" s="2" t="s">
        <v>18</v>
      </c>
      <c r="K164" s="2" t="s">
        <v>34</v>
      </c>
      <c r="L164" s="7"/>
    </row>
    <row r="165" spans="1:12" ht="20.25" customHeight="1" x14ac:dyDescent="0.25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41264</v>
      </c>
      <c r="F165" s="2">
        <f t="shared" si="4"/>
        <v>2013</v>
      </c>
      <c r="G165" s="2">
        <f t="shared" si="5"/>
        <v>2</v>
      </c>
      <c r="H165" s="4">
        <v>35958</v>
      </c>
      <c r="I165" s="2">
        <v>2012</v>
      </c>
      <c r="J165" s="2" t="s">
        <v>23</v>
      </c>
      <c r="K165" s="2" t="s">
        <v>34</v>
      </c>
      <c r="L165" s="7"/>
    </row>
    <row r="166" spans="1:12" ht="20.25" customHeight="1" x14ac:dyDescent="0.25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2">
        <f t="shared" si="4"/>
        <v>2013</v>
      </c>
      <c r="G166" s="2">
        <f t="shared" si="5"/>
        <v>2</v>
      </c>
      <c r="H166" s="4">
        <v>20830</v>
      </c>
      <c r="I166" s="2">
        <v>2012</v>
      </c>
      <c r="J166" s="2" t="s">
        <v>19</v>
      </c>
      <c r="K166" s="2" t="s">
        <v>34</v>
      </c>
      <c r="L166" s="7"/>
    </row>
    <row r="167" spans="1:12" ht="20.25" customHeight="1" x14ac:dyDescent="0.25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2">
        <f t="shared" si="4"/>
        <v>2013</v>
      </c>
      <c r="G167" s="2">
        <f t="shared" si="5"/>
        <v>2</v>
      </c>
      <c r="H167" s="4">
        <v>99220</v>
      </c>
      <c r="I167" s="2">
        <v>2012</v>
      </c>
      <c r="J167" s="2" t="s">
        <v>20</v>
      </c>
      <c r="K167" s="2" t="s">
        <v>26</v>
      </c>
      <c r="L167" s="7"/>
    </row>
    <row r="168" spans="1:12" ht="20.25" customHeight="1" x14ac:dyDescent="0.25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2">
        <f t="shared" si="4"/>
        <v>2013</v>
      </c>
      <c r="G168" s="2">
        <f t="shared" si="5"/>
        <v>1</v>
      </c>
      <c r="H168" s="4">
        <v>84818</v>
      </c>
      <c r="I168" s="2">
        <v>2012</v>
      </c>
      <c r="J168" s="2" t="s">
        <v>25</v>
      </c>
      <c r="K168" s="2" t="s">
        <v>26</v>
      </c>
      <c r="L168" s="7"/>
    </row>
    <row r="169" spans="1:12" ht="20.25" customHeight="1" x14ac:dyDescent="0.25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2">
        <f t="shared" si="4"/>
        <v>2013</v>
      </c>
      <c r="G169" s="2">
        <f t="shared" si="5"/>
        <v>2</v>
      </c>
      <c r="H169" s="4">
        <v>64078</v>
      </c>
      <c r="I169" s="2">
        <v>2012</v>
      </c>
      <c r="J169" s="2" t="s">
        <v>13</v>
      </c>
      <c r="K169" s="2" t="s">
        <v>26</v>
      </c>
      <c r="L169" s="7"/>
    </row>
    <row r="170" spans="1:12" ht="20.25" customHeight="1" x14ac:dyDescent="0.25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2">
        <f t="shared" si="4"/>
        <v>2013</v>
      </c>
      <c r="G170" s="2">
        <f t="shared" si="5"/>
        <v>1</v>
      </c>
      <c r="H170" s="4">
        <v>45210</v>
      </c>
      <c r="I170" s="2">
        <v>2012</v>
      </c>
      <c r="J170" s="2" t="s">
        <v>32</v>
      </c>
      <c r="K170" s="2" t="s">
        <v>12</v>
      </c>
      <c r="L170" s="7"/>
    </row>
    <row r="171" spans="1:12" ht="20.25" customHeight="1" x14ac:dyDescent="0.25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2">
        <f t="shared" si="4"/>
        <v>2013</v>
      </c>
      <c r="G171" s="2">
        <f t="shared" si="5"/>
        <v>1</v>
      </c>
      <c r="H171" s="4">
        <v>40833</v>
      </c>
      <c r="I171" s="2">
        <v>2012</v>
      </c>
      <c r="J171" s="2" t="s">
        <v>24</v>
      </c>
      <c r="K171" s="2" t="s">
        <v>12</v>
      </c>
      <c r="L171" s="7"/>
    </row>
    <row r="172" spans="1:12" ht="20.25" customHeight="1" x14ac:dyDescent="0.25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2">
        <f t="shared" si="4"/>
        <v>2012</v>
      </c>
      <c r="G172" s="2">
        <f t="shared" si="5"/>
        <v>4</v>
      </c>
      <c r="H172" s="4">
        <v>47084</v>
      </c>
      <c r="I172" s="2">
        <v>2012</v>
      </c>
      <c r="J172" s="2" t="s">
        <v>29</v>
      </c>
      <c r="K172" s="2" t="s">
        <v>12</v>
      </c>
      <c r="L172" s="7"/>
    </row>
    <row r="173" spans="1:12" ht="20.25" customHeight="1" x14ac:dyDescent="0.25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2">
        <f t="shared" si="4"/>
        <v>2013</v>
      </c>
      <c r="G173" s="2">
        <f t="shared" si="5"/>
        <v>2</v>
      </c>
      <c r="H173" s="4">
        <v>29549</v>
      </c>
      <c r="I173" s="2">
        <v>2012</v>
      </c>
      <c r="J173" s="2" t="s">
        <v>11</v>
      </c>
      <c r="K173" s="2" t="s">
        <v>28</v>
      </c>
      <c r="L173" s="7"/>
    </row>
    <row r="174" spans="1:12" ht="20.25" customHeight="1" x14ac:dyDescent="0.25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2">
        <f t="shared" si="4"/>
        <v>2013</v>
      </c>
      <c r="G174" s="2">
        <f t="shared" si="5"/>
        <v>2</v>
      </c>
      <c r="H174" s="4">
        <v>79534</v>
      </c>
      <c r="I174" s="2">
        <v>2012</v>
      </c>
      <c r="J174" s="2" t="s">
        <v>30</v>
      </c>
      <c r="K174" s="2" t="s">
        <v>28</v>
      </c>
      <c r="L174" s="7"/>
    </row>
    <row r="175" spans="1:12" ht="20.25" customHeight="1" x14ac:dyDescent="0.25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2">
        <f t="shared" si="4"/>
        <v>2013</v>
      </c>
      <c r="G175" s="2">
        <f t="shared" si="5"/>
        <v>2</v>
      </c>
      <c r="H175" s="4">
        <v>43380</v>
      </c>
      <c r="I175" s="2">
        <v>2012</v>
      </c>
      <c r="J175" s="2" t="s">
        <v>17</v>
      </c>
      <c r="K175" s="2" t="s">
        <v>28</v>
      </c>
      <c r="L175" s="7"/>
    </row>
    <row r="176" spans="1:12" ht="20.25" customHeight="1" x14ac:dyDescent="0.25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2">
        <f t="shared" si="4"/>
        <v>2012</v>
      </c>
      <c r="G176" s="2">
        <f t="shared" si="5"/>
        <v>4</v>
      </c>
      <c r="H176" s="4">
        <v>94652</v>
      </c>
      <c r="I176" s="2">
        <v>2012</v>
      </c>
      <c r="J176" s="2" t="s">
        <v>18</v>
      </c>
      <c r="K176" s="2" t="s">
        <v>34</v>
      </c>
      <c r="L176" s="7"/>
    </row>
    <row r="177" spans="1:12" ht="20.25" customHeight="1" x14ac:dyDescent="0.25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2">
        <f t="shared" si="4"/>
        <v>2013</v>
      </c>
      <c r="G177" s="2">
        <f t="shared" si="5"/>
        <v>2</v>
      </c>
      <c r="H177" s="4">
        <v>74024</v>
      </c>
      <c r="I177" s="2">
        <v>2012</v>
      </c>
      <c r="J177" s="2" t="s">
        <v>23</v>
      </c>
      <c r="K177" s="2" t="s">
        <v>34</v>
      </c>
      <c r="L177" s="7"/>
    </row>
    <row r="178" spans="1:12" ht="20.25" customHeight="1" x14ac:dyDescent="0.25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2">
        <f t="shared" si="4"/>
        <v>2012</v>
      </c>
      <c r="G178" s="2">
        <f t="shared" si="5"/>
        <v>4</v>
      </c>
      <c r="H178" s="4">
        <v>33031</v>
      </c>
      <c r="I178" s="2">
        <v>2012</v>
      </c>
      <c r="J178" s="2" t="s">
        <v>19</v>
      </c>
      <c r="K178" s="2" t="s">
        <v>34</v>
      </c>
      <c r="L178" s="7"/>
    </row>
    <row r="179" spans="1:12" ht="20.25" customHeight="1" x14ac:dyDescent="0.25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2">
        <f t="shared" si="4"/>
        <v>2013</v>
      </c>
      <c r="G179" s="2">
        <f t="shared" si="5"/>
        <v>1</v>
      </c>
      <c r="H179" s="4">
        <v>40118</v>
      </c>
      <c r="I179" s="2">
        <v>2012</v>
      </c>
      <c r="J179" s="2" t="s">
        <v>20</v>
      </c>
      <c r="K179" s="2" t="s">
        <v>26</v>
      </c>
      <c r="L179" s="7"/>
    </row>
    <row r="180" spans="1:12" ht="20.25" customHeight="1" x14ac:dyDescent="0.25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2">
        <f t="shared" si="4"/>
        <v>2013</v>
      </c>
      <c r="G180" s="2">
        <f t="shared" si="5"/>
        <v>1</v>
      </c>
      <c r="H180" s="4">
        <v>21680</v>
      </c>
      <c r="I180" s="2">
        <v>2012</v>
      </c>
      <c r="J180" s="2" t="s">
        <v>25</v>
      </c>
      <c r="K180" s="2" t="s">
        <v>26</v>
      </c>
      <c r="L180" s="7"/>
    </row>
    <row r="181" spans="1:12" ht="20.25" customHeight="1" x14ac:dyDescent="0.25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2">
        <f t="shared" si="4"/>
        <v>2012</v>
      </c>
      <c r="G181" s="2">
        <f t="shared" si="5"/>
        <v>3</v>
      </c>
      <c r="H181" s="4">
        <v>61386</v>
      </c>
      <c r="I181" s="2">
        <v>2012</v>
      </c>
      <c r="J181" s="2" t="s">
        <v>13</v>
      </c>
      <c r="K181" s="2" t="s">
        <v>26</v>
      </c>
      <c r="L181" s="7"/>
    </row>
    <row r="182" spans="1:12" ht="20.25" customHeight="1" x14ac:dyDescent="0.25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2">
        <f t="shared" si="4"/>
        <v>2013</v>
      </c>
      <c r="G182" s="2">
        <f t="shared" si="5"/>
        <v>2</v>
      </c>
      <c r="H182" s="4">
        <v>30583</v>
      </c>
      <c r="I182" s="2">
        <v>2012</v>
      </c>
      <c r="J182" s="2" t="s">
        <v>32</v>
      </c>
      <c r="K182" s="2" t="s">
        <v>12</v>
      </c>
      <c r="L182" s="7"/>
    </row>
    <row r="183" spans="1:12" ht="20.25" customHeight="1" x14ac:dyDescent="0.25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2">
        <f t="shared" si="4"/>
        <v>2013</v>
      </c>
      <c r="G183" s="2">
        <f t="shared" si="5"/>
        <v>2</v>
      </c>
      <c r="H183" s="4">
        <v>70994</v>
      </c>
      <c r="I183" s="2">
        <v>2012</v>
      </c>
      <c r="J183" s="2" t="s">
        <v>24</v>
      </c>
      <c r="K183" s="2" t="s">
        <v>12</v>
      </c>
      <c r="L183" s="7"/>
    </row>
    <row r="184" spans="1:12" ht="20.25" customHeight="1" x14ac:dyDescent="0.25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2">
        <f t="shared" si="4"/>
        <v>2013</v>
      </c>
      <c r="G184" s="2">
        <f t="shared" si="5"/>
        <v>2</v>
      </c>
      <c r="H184" s="4">
        <v>12816</v>
      </c>
      <c r="I184" s="2">
        <v>2012</v>
      </c>
      <c r="J184" s="2" t="s">
        <v>29</v>
      </c>
      <c r="K184" s="2" t="s">
        <v>12</v>
      </c>
      <c r="L184" s="7"/>
    </row>
    <row r="185" spans="1:12" ht="20.25" customHeight="1" x14ac:dyDescent="0.25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2">
        <f t="shared" si="4"/>
        <v>2013</v>
      </c>
      <c r="G185" s="2">
        <f t="shared" si="5"/>
        <v>2</v>
      </c>
      <c r="H185" s="4">
        <v>36790</v>
      </c>
      <c r="I185" s="2">
        <v>2012</v>
      </c>
      <c r="J185" s="2" t="s">
        <v>11</v>
      </c>
      <c r="K185" s="2" t="s">
        <v>28</v>
      </c>
      <c r="L185" s="7"/>
    </row>
    <row r="186" spans="1:12" ht="20.25" customHeight="1" x14ac:dyDescent="0.25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2">
        <f t="shared" si="4"/>
        <v>2013</v>
      </c>
      <c r="G186" s="2">
        <f t="shared" si="5"/>
        <v>2</v>
      </c>
      <c r="H186" s="4">
        <v>99542</v>
      </c>
      <c r="I186" s="2">
        <v>2012</v>
      </c>
      <c r="J186" s="2" t="s">
        <v>30</v>
      </c>
      <c r="K186" s="2" t="s">
        <v>28</v>
      </c>
      <c r="L186" s="7"/>
    </row>
    <row r="187" spans="1:12" ht="20.25" customHeight="1" x14ac:dyDescent="0.25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2">
        <f t="shared" si="4"/>
        <v>2013</v>
      </c>
      <c r="G187" s="2">
        <f t="shared" si="5"/>
        <v>2</v>
      </c>
      <c r="H187" s="4">
        <v>99202</v>
      </c>
      <c r="I187" s="2">
        <v>2012</v>
      </c>
      <c r="J187" s="2" t="s">
        <v>17</v>
      </c>
      <c r="K187" s="2" t="s">
        <v>28</v>
      </c>
      <c r="L187" s="7"/>
    </row>
    <row r="188" spans="1:12" ht="20.25" customHeight="1" x14ac:dyDescent="0.25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2">
        <f t="shared" si="4"/>
        <v>2013</v>
      </c>
      <c r="G188" s="2">
        <f t="shared" si="5"/>
        <v>2</v>
      </c>
      <c r="H188" s="4">
        <v>49713</v>
      </c>
      <c r="I188" s="2">
        <v>2012</v>
      </c>
      <c r="J188" s="2" t="s">
        <v>18</v>
      </c>
      <c r="K188" s="2" t="s">
        <v>34</v>
      </c>
      <c r="L188" s="7"/>
    </row>
    <row r="189" spans="1:12" ht="20.25" customHeight="1" x14ac:dyDescent="0.25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2">
        <f t="shared" si="4"/>
        <v>2013</v>
      </c>
      <c r="G189" s="2">
        <f t="shared" si="5"/>
        <v>1</v>
      </c>
      <c r="H189" s="4">
        <v>31876</v>
      </c>
      <c r="I189" s="2">
        <v>2012</v>
      </c>
      <c r="J189" s="2" t="s">
        <v>23</v>
      </c>
      <c r="K189" s="2" t="s">
        <v>34</v>
      </c>
      <c r="L189" s="7"/>
    </row>
    <row r="190" spans="1:12" ht="20.25" customHeight="1" x14ac:dyDescent="0.25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2">
        <f t="shared" si="4"/>
        <v>2013</v>
      </c>
      <c r="G190" s="2">
        <f t="shared" si="5"/>
        <v>1</v>
      </c>
      <c r="H190" s="4">
        <v>74697</v>
      </c>
      <c r="I190" s="2">
        <v>2012</v>
      </c>
      <c r="J190" s="2" t="s">
        <v>19</v>
      </c>
      <c r="K190" s="2" t="s">
        <v>34</v>
      </c>
      <c r="L190" s="7"/>
    </row>
    <row r="191" spans="1:12" ht="20.25" customHeight="1" x14ac:dyDescent="0.25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2">
        <f t="shared" si="4"/>
        <v>2012</v>
      </c>
      <c r="G191" s="2">
        <f t="shared" si="5"/>
        <v>4</v>
      </c>
      <c r="H191" s="4">
        <v>24499</v>
      </c>
      <c r="I191" s="2">
        <v>2012</v>
      </c>
      <c r="J191" s="2" t="s">
        <v>20</v>
      </c>
      <c r="K191" s="2" t="s">
        <v>26</v>
      </c>
      <c r="L191" s="7"/>
    </row>
    <row r="192" spans="1:12" ht="20.25" customHeight="1" x14ac:dyDescent="0.25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2">
        <f t="shared" si="4"/>
        <v>2013</v>
      </c>
      <c r="G192" s="2">
        <f t="shared" si="5"/>
        <v>2</v>
      </c>
      <c r="H192" s="4">
        <v>39431</v>
      </c>
      <c r="I192" s="2">
        <v>2012</v>
      </c>
      <c r="J192" s="2" t="s">
        <v>25</v>
      </c>
      <c r="K192" s="2" t="s">
        <v>26</v>
      </c>
      <c r="L192" s="7"/>
    </row>
    <row r="193" spans="1:12" ht="20.25" customHeight="1" x14ac:dyDescent="0.25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2">
        <f t="shared" si="4"/>
        <v>2013</v>
      </c>
      <c r="G193" s="2">
        <f t="shared" si="5"/>
        <v>2</v>
      </c>
      <c r="H193" s="4">
        <v>79633</v>
      </c>
      <c r="I193" s="2">
        <v>2012</v>
      </c>
      <c r="J193" s="2" t="s">
        <v>13</v>
      </c>
      <c r="K193" s="2" t="s">
        <v>26</v>
      </c>
      <c r="L193" s="7"/>
    </row>
    <row r="194" spans="1:12" ht="20.25" customHeight="1" x14ac:dyDescent="0.25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2">
        <f t="shared" ref="F194:F257" si="6">+YEAR(E194)+(MONTH(E194)&gt;=7)</f>
        <v>2013</v>
      </c>
      <c r="G194" s="2">
        <f t="shared" ref="G194:G257" si="7">+CHOOSE(MONTH(E194),3,3,3,4,4,4,1,1,1,2,2,2)</f>
        <v>3</v>
      </c>
      <c r="H194" s="4">
        <v>94828</v>
      </c>
      <c r="I194" s="2">
        <v>2013</v>
      </c>
      <c r="J194" s="2" t="s">
        <v>32</v>
      </c>
      <c r="K194" s="2" t="s">
        <v>12</v>
      </c>
      <c r="L194" s="7"/>
    </row>
    <row r="195" spans="1:12" ht="20.25" customHeight="1" x14ac:dyDescent="0.25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2">
        <f t="shared" si="6"/>
        <v>2014</v>
      </c>
      <c r="G195" s="2">
        <f t="shared" si="7"/>
        <v>1</v>
      </c>
      <c r="H195" s="4">
        <v>60100</v>
      </c>
      <c r="I195" s="2">
        <v>2013</v>
      </c>
      <c r="J195" s="2" t="s">
        <v>24</v>
      </c>
      <c r="K195" s="2" t="s">
        <v>12</v>
      </c>
      <c r="L195" s="7"/>
    </row>
    <row r="196" spans="1:12" ht="20.25" customHeight="1" x14ac:dyDescent="0.25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2">
        <f t="shared" si="6"/>
        <v>2014</v>
      </c>
      <c r="G196" s="2">
        <f t="shared" si="7"/>
        <v>1</v>
      </c>
      <c r="H196" s="4">
        <v>88305</v>
      </c>
      <c r="I196" s="2">
        <v>2013</v>
      </c>
      <c r="J196" s="2" t="s">
        <v>29</v>
      </c>
      <c r="K196" s="2" t="s">
        <v>12</v>
      </c>
      <c r="L196" s="7"/>
    </row>
    <row r="197" spans="1:12" ht="20.25" customHeight="1" x14ac:dyDescent="0.25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2">
        <f t="shared" si="6"/>
        <v>2014</v>
      </c>
      <c r="G197" s="2">
        <f t="shared" si="7"/>
        <v>1</v>
      </c>
      <c r="H197" s="4">
        <v>76717</v>
      </c>
      <c r="I197" s="2">
        <v>2013</v>
      </c>
      <c r="J197" s="2" t="s">
        <v>11</v>
      </c>
      <c r="K197" s="2" t="s">
        <v>28</v>
      </c>
      <c r="L197" s="7"/>
    </row>
    <row r="198" spans="1:12" ht="20.25" customHeight="1" x14ac:dyDescent="0.25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2">
        <f t="shared" si="6"/>
        <v>2014</v>
      </c>
      <c r="G198" s="2">
        <f t="shared" si="7"/>
        <v>2</v>
      </c>
      <c r="H198" s="4">
        <v>44577</v>
      </c>
      <c r="I198" s="2">
        <v>2013</v>
      </c>
      <c r="J198" s="2" t="s">
        <v>30</v>
      </c>
      <c r="K198" s="2" t="s">
        <v>28</v>
      </c>
      <c r="L198" s="7"/>
    </row>
    <row r="199" spans="1:12" ht="20.25" customHeight="1" x14ac:dyDescent="0.25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2">
        <f t="shared" si="6"/>
        <v>2013</v>
      </c>
      <c r="G199" s="2">
        <f t="shared" si="7"/>
        <v>3</v>
      </c>
      <c r="H199" s="4">
        <v>58514</v>
      </c>
      <c r="I199" s="2">
        <v>2013</v>
      </c>
      <c r="J199" s="2" t="s">
        <v>17</v>
      </c>
      <c r="K199" s="2" t="s">
        <v>28</v>
      </c>
      <c r="L199" s="7"/>
    </row>
    <row r="200" spans="1:12" ht="20.25" customHeight="1" x14ac:dyDescent="0.25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2">
        <f t="shared" si="6"/>
        <v>2013</v>
      </c>
      <c r="G200" s="2">
        <f t="shared" si="7"/>
        <v>4</v>
      </c>
      <c r="H200" s="4">
        <v>33853</v>
      </c>
      <c r="I200" s="2">
        <v>2013</v>
      </c>
      <c r="J200" s="2" t="s">
        <v>18</v>
      </c>
      <c r="K200" s="2" t="s">
        <v>34</v>
      </c>
      <c r="L200" s="7"/>
    </row>
    <row r="201" spans="1:12" ht="20.25" customHeight="1" x14ac:dyDescent="0.25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2">
        <f t="shared" si="6"/>
        <v>2013</v>
      </c>
      <c r="G201" s="2">
        <f t="shared" si="7"/>
        <v>4</v>
      </c>
      <c r="H201" s="4">
        <v>32024</v>
      </c>
      <c r="I201" s="2">
        <v>2013</v>
      </c>
      <c r="J201" s="2" t="s">
        <v>23</v>
      </c>
      <c r="K201" s="2" t="s">
        <v>34</v>
      </c>
      <c r="L201" s="7"/>
    </row>
    <row r="202" spans="1:12" ht="20.25" customHeight="1" x14ac:dyDescent="0.25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2">
        <f t="shared" si="6"/>
        <v>2014</v>
      </c>
      <c r="G202" s="2">
        <f t="shared" si="7"/>
        <v>1</v>
      </c>
      <c r="H202" s="4">
        <v>76134</v>
      </c>
      <c r="I202" s="2">
        <v>2013</v>
      </c>
      <c r="J202" s="2" t="s">
        <v>19</v>
      </c>
      <c r="K202" s="2" t="s">
        <v>34</v>
      </c>
      <c r="L202" s="7"/>
    </row>
    <row r="203" spans="1:12" ht="20.25" customHeight="1" x14ac:dyDescent="0.25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2">
        <f t="shared" si="6"/>
        <v>2014</v>
      </c>
      <c r="G203" s="2">
        <f t="shared" si="7"/>
        <v>1</v>
      </c>
      <c r="H203" s="4">
        <v>10907</v>
      </c>
      <c r="I203" s="2">
        <v>2013</v>
      </c>
      <c r="J203" s="2" t="s">
        <v>20</v>
      </c>
      <c r="K203" s="2" t="s">
        <v>26</v>
      </c>
      <c r="L203" s="7"/>
    </row>
    <row r="204" spans="1:12" ht="20.25" customHeight="1" x14ac:dyDescent="0.25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2">
        <f t="shared" si="6"/>
        <v>2014</v>
      </c>
      <c r="G204" s="2">
        <f t="shared" si="7"/>
        <v>1</v>
      </c>
      <c r="H204" s="4">
        <v>62211</v>
      </c>
      <c r="I204" s="2">
        <v>2013</v>
      </c>
      <c r="J204" s="2" t="s">
        <v>25</v>
      </c>
      <c r="K204" s="2" t="s">
        <v>26</v>
      </c>
      <c r="L204" s="7"/>
    </row>
    <row r="205" spans="1:12" ht="20.25" customHeight="1" x14ac:dyDescent="0.25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2">
        <f t="shared" si="6"/>
        <v>2013</v>
      </c>
      <c r="G205" s="2">
        <f t="shared" si="7"/>
        <v>4</v>
      </c>
      <c r="H205" s="4">
        <v>78877</v>
      </c>
      <c r="I205" s="2">
        <v>2013</v>
      </c>
      <c r="J205" s="2" t="s">
        <v>13</v>
      </c>
      <c r="K205" s="2" t="s">
        <v>26</v>
      </c>
      <c r="L205" s="7"/>
    </row>
    <row r="206" spans="1:12" ht="20.25" customHeight="1" x14ac:dyDescent="0.25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2">
        <f t="shared" si="6"/>
        <v>2013</v>
      </c>
      <c r="G206" s="2">
        <f t="shared" si="7"/>
        <v>4</v>
      </c>
      <c r="H206" s="4">
        <v>49374</v>
      </c>
      <c r="I206" s="2">
        <v>2013</v>
      </c>
      <c r="J206" s="2" t="s">
        <v>32</v>
      </c>
      <c r="K206" s="2" t="s">
        <v>12</v>
      </c>
      <c r="L206" s="7"/>
    </row>
    <row r="207" spans="1:12" ht="20.25" customHeight="1" x14ac:dyDescent="0.25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2">
        <f t="shared" si="6"/>
        <v>2014</v>
      </c>
      <c r="G207" s="2">
        <f t="shared" si="7"/>
        <v>2</v>
      </c>
      <c r="H207" s="4">
        <v>51980</v>
      </c>
      <c r="I207" s="2">
        <v>2013</v>
      </c>
      <c r="J207" s="2" t="s">
        <v>24</v>
      </c>
      <c r="K207" s="2" t="s">
        <v>12</v>
      </c>
      <c r="L207" s="7"/>
    </row>
    <row r="208" spans="1:12" ht="20.25" customHeight="1" x14ac:dyDescent="0.25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2">
        <f t="shared" si="6"/>
        <v>2014</v>
      </c>
      <c r="G208" s="2">
        <f t="shared" si="7"/>
        <v>1</v>
      </c>
      <c r="H208" s="4">
        <v>30241</v>
      </c>
      <c r="I208" s="2">
        <v>2013</v>
      </c>
      <c r="J208" s="2" t="s">
        <v>29</v>
      </c>
      <c r="K208" s="2" t="s">
        <v>12</v>
      </c>
      <c r="L208" s="7"/>
    </row>
    <row r="209" spans="1:12" ht="20.25" customHeight="1" x14ac:dyDescent="0.25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2">
        <f t="shared" si="6"/>
        <v>2013</v>
      </c>
      <c r="G209" s="2">
        <f t="shared" si="7"/>
        <v>3</v>
      </c>
      <c r="H209" s="4">
        <v>92995</v>
      </c>
      <c r="I209" s="2">
        <v>2013</v>
      </c>
      <c r="J209" s="2" t="s">
        <v>11</v>
      </c>
      <c r="K209" s="2" t="s">
        <v>28</v>
      </c>
      <c r="L209" s="7"/>
    </row>
    <row r="210" spans="1:12" ht="20.25" customHeight="1" x14ac:dyDescent="0.25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2">
        <f t="shared" si="6"/>
        <v>2013</v>
      </c>
      <c r="G210" s="2">
        <f t="shared" si="7"/>
        <v>4</v>
      </c>
      <c r="H210" s="4">
        <v>20003</v>
      </c>
      <c r="I210" s="2">
        <v>2013</v>
      </c>
      <c r="J210" s="2" t="s">
        <v>30</v>
      </c>
      <c r="K210" s="2" t="s">
        <v>28</v>
      </c>
      <c r="L210" s="7"/>
    </row>
    <row r="211" spans="1:12" ht="20.25" customHeight="1" x14ac:dyDescent="0.25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2">
        <f t="shared" si="6"/>
        <v>2013</v>
      </c>
      <c r="G211" s="2">
        <f t="shared" si="7"/>
        <v>4</v>
      </c>
      <c r="H211" s="4">
        <v>48722</v>
      </c>
      <c r="I211" s="2">
        <v>2013</v>
      </c>
      <c r="J211" s="2" t="s">
        <v>17</v>
      </c>
      <c r="K211" s="2" t="s">
        <v>28</v>
      </c>
      <c r="L211" s="7"/>
    </row>
    <row r="212" spans="1:12" ht="20.25" customHeight="1" x14ac:dyDescent="0.25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2">
        <f t="shared" si="6"/>
        <v>2013</v>
      </c>
      <c r="G212" s="2">
        <f t="shared" si="7"/>
        <v>3</v>
      </c>
      <c r="H212" s="4">
        <v>48516</v>
      </c>
      <c r="I212" s="2">
        <v>2013</v>
      </c>
      <c r="J212" s="2" t="s">
        <v>18</v>
      </c>
      <c r="K212" s="2" t="s">
        <v>34</v>
      </c>
      <c r="L212" s="7"/>
    </row>
    <row r="213" spans="1:12" ht="20.25" customHeight="1" x14ac:dyDescent="0.25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2">
        <f t="shared" si="6"/>
        <v>2014</v>
      </c>
      <c r="G213" s="2">
        <f t="shared" si="7"/>
        <v>2</v>
      </c>
      <c r="H213" s="4">
        <v>71360</v>
      </c>
      <c r="I213" s="2">
        <v>2013</v>
      </c>
      <c r="J213" s="2" t="s">
        <v>23</v>
      </c>
      <c r="K213" s="2" t="s">
        <v>34</v>
      </c>
      <c r="L213" s="7"/>
    </row>
    <row r="214" spans="1:12" ht="20.25" customHeight="1" x14ac:dyDescent="0.25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2">
        <f t="shared" si="6"/>
        <v>2013</v>
      </c>
      <c r="G214" s="2">
        <f t="shared" si="7"/>
        <v>4</v>
      </c>
      <c r="H214" s="4">
        <v>59935</v>
      </c>
      <c r="I214" s="2">
        <v>2013</v>
      </c>
      <c r="J214" s="2" t="s">
        <v>19</v>
      </c>
      <c r="K214" s="2" t="s">
        <v>34</v>
      </c>
      <c r="L214" s="7"/>
    </row>
    <row r="215" spans="1:12" ht="20.25" customHeight="1" x14ac:dyDescent="0.25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2">
        <f t="shared" si="6"/>
        <v>2014</v>
      </c>
      <c r="G215" s="2">
        <f t="shared" si="7"/>
        <v>2</v>
      </c>
      <c r="H215" s="4">
        <v>38185</v>
      </c>
      <c r="I215" s="2">
        <v>2013</v>
      </c>
      <c r="J215" s="2" t="s">
        <v>20</v>
      </c>
      <c r="K215" s="2" t="s">
        <v>26</v>
      </c>
      <c r="L215" s="7"/>
    </row>
    <row r="216" spans="1:12" ht="20.25" customHeight="1" x14ac:dyDescent="0.25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2">
        <f t="shared" si="6"/>
        <v>2014</v>
      </c>
      <c r="G216" s="2">
        <f t="shared" si="7"/>
        <v>1</v>
      </c>
      <c r="H216" s="4">
        <v>18760</v>
      </c>
      <c r="I216" s="2">
        <v>2013</v>
      </c>
      <c r="J216" s="2" t="s">
        <v>25</v>
      </c>
      <c r="K216" s="2" t="s">
        <v>26</v>
      </c>
      <c r="L216" s="7"/>
    </row>
    <row r="217" spans="1:12" ht="20.25" customHeight="1" x14ac:dyDescent="0.25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2">
        <f t="shared" si="6"/>
        <v>2014</v>
      </c>
      <c r="G217" s="2">
        <f t="shared" si="7"/>
        <v>2</v>
      </c>
      <c r="H217" s="4">
        <v>49119</v>
      </c>
      <c r="I217" s="2">
        <v>2013</v>
      </c>
      <c r="J217" s="2" t="s">
        <v>13</v>
      </c>
      <c r="K217" s="2" t="s">
        <v>26</v>
      </c>
      <c r="L217" s="7"/>
    </row>
    <row r="218" spans="1:12" ht="20.25" customHeight="1" x14ac:dyDescent="0.25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2">
        <f t="shared" si="6"/>
        <v>2014</v>
      </c>
      <c r="G218" s="2">
        <f t="shared" si="7"/>
        <v>1</v>
      </c>
      <c r="H218" s="4">
        <v>59513</v>
      </c>
      <c r="I218" s="2">
        <v>2013</v>
      </c>
      <c r="J218" s="2" t="s">
        <v>32</v>
      </c>
      <c r="K218" s="2" t="s">
        <v>12</v>
      </c>
      <c r="L218" s="7"/>
    </row>
    <row r="219" spans="1:12" ht="20.25" customHeight="1" x14ac:dyDescent="0.25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2">
        <f t="shared" si="6"/>
        <v>2013</v>
      </c>
      <c r="G219" s="2">
        <f t="shared" si="7"/>
        <v>4</v>
      </c>
      <c r="H219" s="4">
        <v>51073</v>
      </c>
      <c r="I219" s="2">
        <v>2013</v>
      </c>
      <c r="J219" s="2" t="s">
        <v>24</v>
      </c>
      <c r="K219" s="2" t="s">
        <v>12</v>
      </c>
      <c r="L219" s="7"/>
    </row>
    <row r="220" spans="1:12" ht="20.25" customHeight="1" x14ac:dyDescent="0.25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2">
        <f t="shared" si="6"/>
        <v>2014</v>
      </c>
      <c r="G220" s="2">
        <f t="shared" si="7"/>
        <v>2</v>
      </c>
      <c r="H220" s="4">
        <v>76414</v>
      </c>
      <c r="I220" s="2">
        <v>2013</v>
      </c>
      <c r="J220" s="2" t="s">
        <v>29</v>
      </c>
      <c r="K220" s="2" t="s">
        <v>12</v>
      </c>
      <c r="L220" s="7"/>
    </row>
    <row r="221" spans="1:12" ht="20.25" customHeight="1" x14ac:dyDescent="0.25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2">
        <f t="shared" si="6"/>
        <v>2014</v>
      </c>
      <c r="G221" s="2">
        <f t="shared" si="7"/>
        <v>2</v>
      </c>
      <c r="H221" s="4">
        <v>18703</v>
      </c>
      <c r="I221" s="2">
        <v>2013</v>
      </c>
      <c r="J221" s="2" t="s">
        <v>11</v>
      </c>
      <c r="K221" s="2" t="s">
        <v>28</v>
      </c>
      <c r="L221" s="7"/>
    </row>
    <row r="222" spans="1:12" ht="20.25" customHeight="1" x14ac:dyDescent="0.25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2">
        <f t="shared" si="6"/>
        <v>2014</v>
      </c>
      <c r="G222" s="2">
        <f t="shared" si="7"/>
        <v>2</v>
      </c>
      <c r="H222" s="4">
        <v>63177</v>
      </c>
      <c r="I222" s="2">
        <v>2013</v>
      </c>
      <c r="J222" s="2" t="s">
        <v>30</v>
      </c>
      <c r="K222" s="2" t="s">
        <v>28</v>
      </c>
      <c r="L222" s="7"/>
    </row>
    <row r="223" spans="1:12" ht="20.25" customHeight="1" x14ac:dyDescent="0.25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2">
        <f t="shared" si="6"/>
        <v>2013</v>
      </c>
      <c r="G223" s="2">
        <f t="shared" si="7"/>
        <v>4</v>
      </c>
      <c r="H223" s="4">
        <v>49326</v>
      </c>
      <c r="I223" s="2">
        <v>2013</v>
      </c>
      <c r="J223" s="2" t="s">
        <v>17</v>
      </c>
      <c r="K223" s="2" t="s">
        <v>28</v>
      </c>
      <c r="L223" s="7"/>
    </row>
    <row r="224" spans="1:12" ht="20.25" customHeight="1" x14ac:dyDescent="0.25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2">
        <f t="shared" si="6"/>
        <v>2013</v>
      </c>
      <c r="G224" s="2">
        <f t="shared" si="7"/>
        <v>4</v>
      </c>
      <c r="H224" s="4">
        <v>46446</v>
      </c>
      <c r="I224" s="2">
        <v>2013</v>
      </c>
      <c r="J224" s="2" t="s">
        <v>18</v>
      </c>
      <c r="K224" s="2" t="s">
        <v>34</v>
      </c>
      <c r="L224" s="7"/>
    </row>
    <row r="225" spans="1:12" ht="20.25" customHeight="1" x14ac:dyDescent="0.25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2">
        <f t="shared" si="6"/>
        <v>2013</v>
      </c>
      <c r="G225" s="2">
        <f t="shared" si="7"/>
        <v>4</v>
      </c>
      <c r="H225" s="4">
        <v>67999</v>
      </c>
      <c r="I225" s="2">
        <v>2013</v>
      </c>
      <c r="J225" s="2" t="s">
        <v>23</v>
      </c>
      <c r="K225" s="2" t="s">
        <v>34</v>
      </c>
      <c r="L225" s="7"/>
    </row>
    <row r="226" spans="1:12" ht="20.25" customHeight="1" x14ac:dyDescent="0.25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2">
        <f t="shared" si="6"/>
        <v>2013</v>
      </c>
      <c r="G226" s="2">
        <f t="shared" si="7"/>
        <v>4</v>
      </c>
      <c r="H226" s="4">
        <v>70863</v>
      </c>
      <c r="I226" s="2">
        <v>2013</v>
      </c>
      <c r="J226" s="2" t="s">
        <v>19</v>
      </c>
      <c r="K226" s="2" t="s">
        <v>34</v>
      </c>
      <c r="L226" s="7"/>
    </row>
    <row r="227" spans="1:12" ht="20.25" customHeight="1" x14ac:dyDescent="0.25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2">
        <f t="shared" si="6"/>
        <v>2013</v>
      </c>
      <c r="G227" s="2">
        <f t="shared" si="7"/>
        <v>4</v>
      </c>
      <c r="H227" s="4">
        <v>43560</v>
      </c>
      <c r="I227" s="2">
        <v>2013</v>
      </c>
      <c r="J227" s="2" t="s">
        <v>20</v>
      </c>
      <c r="K227" s="2" t="s">
        <v>26</v>
      </c>
      <c r="L227" s="7"/>
    </row>
    <row r="228" spans="1:12" ht="20.25" customHeight="1" x14ac:dyDescent="0.25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2">
        <f t="shared" si="6"/>
        <v>2013</v>
      </c>
      <c r="G228" s="2">
        <f t="shared" si="7"/>
        <v>4</v>
      </c>
      <c r="H228" s="4">
        <v>53093</v>
      </c>
      <c r="I228" s="2">
        <v>2013</v>
      </c>
      <c r="J228" s="2" t="s">
        <v>25</v>
      </c>
      <c r="K228" s="2" t="s">
        <v>26</v>
      </c>
      <c r="L228" s="7"/>
    </row>
    <row r="229" spans="1:12" ht="20.25" customHeight="1" x14ac:dyDescent="0.25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2">
        <f t="shared" si="6"/>
        <v>2013</v>
      </c>
      <c r="G229" s="2">
        <f t="shared" si="7"/>
        <v>4</v>
      </c>
      <c r="H229" s="4">
        <v>80766</v>
      </c>
      <c r="I229" s="2">
        <v>2013</v>
      </c>
      <c r="J229" s="2" t="s">
        <v>13</v>
      </c>
      <c r="K229" s="2" t="s">
        <v>26</v>
      </c>
      <c r="L229" s="7"/>
    </row>
    <row r="230" spans="1:12" ht="20.25" customHeight="1" x14ac:dyDescent="0.25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2">
        <f t="shared" si="6"/>
        <v>2013</v>
      </c>
      <c r="G230" s="2">
        <f t="shared" si="7"/>
        <v>4</v>
      </c>
      <c r="H230" s="4">
        <v>65694</v>
      </c>
      <c r="I230" s="2">
        <v>2013</v>
      </c>
      <c r="J230" s="2" t="s">
        <v>32</v>
      </c>
      <c r="K230" s="2" t="s">
        <v>12</v>
      </c>
      <c r="L230" s="7"/>
    </row>
    <row r="231" spans="1:12" ht="20.25" customHeight="1" x14ac:dyDescent="0.25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2">
        <f t="shared" si="6"/>
        <v>2013</v>
      </c>
      <c r="G231" s="2">
        <f t="shared" si="7"/>
        <v>4</v>
      </c>
      <c r="H231" s="4">
        <v>21039</v>
      </c>
      <c r="I231" s="2">
        <v>2013</v>
      </c>
      <c r="J231" s="2" t="s">
        <v>24</v>
      </c>
      <c r="K231" s="2" t="s">
        <v>12</v>
      </c>
      <c r="L231" s="7"/>
    </row>
    <row r="232" spans="1:12" ht="20.25" customHeight="1" x14ac:dyDescent="0.25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2">
        <f t="shared" si="6"/>
        <v>2013</v>
      </c>
      <c r="G232" s="2">
        <f t="shared" si="7"/>
        <v>4</v>
      </c>
      <c r="H232" s="4">
        <v>50156</v>
      </c>
      <c r="I232" s="2">
        <v>2013</v>
      </c>
      <c r="J232" s="2" t="s">
        <v>29</v>
      </c>
      <c r="K232" s="2" t="s">
        <v>12</v>
      </c>
      <c r="L232" s="7"/>
    </row>
    <row r="233" spans="1:12" ht="20.25" customHeight="1" x14ac:dyDescent="0.25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2">
        <f t="shared" si="6"/>
        <v>2013</v>
      </c>
      <c r="G233" s="2">
        <f t="shared" si="7"/>
        <v>4</v>
      </c>
      <c r="H233" s="4">
        <v>84912</v>
      </c>
      <c r="I233" s="2">
        <v>2013</v>
      </c>
      <c r="J233" s="2" t="s">
        <v>11</v>
      </c>
      <c r="K233" s="2" t="s">
        <v>28</v>
      </c>
      <c r="L233" s="7"/>
    </row>
    <row r="234" spans="1:12" ht="20.25" customHeight="1" x14ac:dyDescent="0.25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2">
        <f t="shared" si="6"/>
        <v>2013</v>
      </c>
      <c r="G234" s="2">
        <f t="shared" si="7"/>
        <v>4</v>
      </c>
      <c r="H234" s="4">
        <v>73803</v>
      </c>
      <c r="I234" s="2">
        <v>2013</v>
      </c>
      <c r="J234" s="2" t="s">
        <v>30</v>
      </c>
      <c r="K234" s="2" t="s">
        <v>28</v>
      </c>
      <c r="L234" s="7"/>
    </row>
    <row r="235" spans="1:12" ht="20.25" customHeight="1" x14ac:dyDescent="0.25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2">
        <f t="shared" si="6"/>
        <v>2013</v>
      </c>
      <c r="G235" s="2">
        <f t="shared" si="7"/>
        <v>4</v>
      </c>
      <c r="H235" s="4">
        <v>96690</v>
      </c>
      <c r="I235" s="2">
        <v>2013</v>
      </c>
      <c r="J235" s="2" t="s">
        <v>17</v>
      </c>
      <c r="K235" s="2" t="s">
        <v>28</v>
      </c>
      <c r="L235" s="7"/>
    </row>
    <row r="236" spans="1:12" ht="20.25" customHeight="1" x14ac:dyDescent="0.25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2">
        <f t="shared" si="6"/>
        <v>2013</v>
      </c>
      <c r="G236" s="2">
        <f t="shared" si="7"/>
        <v>4</v>
      </c>
      <c r="H236" s="4">
        <v>25984</v>
      </c>
      <c r="I236" s="2">
        <v>2013</v>
      </c>
      <c r="J236" s="2" t="s">
        <v>18</v>
      </c>
      <c r="K236" s="2" t="s">
        <v>34</v>
      </c>
      <c r="L236" s="7"/>
    </row>
    <row r="237" spans="1:12" ht="20.25" customHeight="1" x14ac:dyDescent="0.25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2">
        <f t="shared" si="6"/>
        <v>2013</v>
      </c>
      <c r="G237" s="2">
        <f t="shared" si="7"/>
        <v>4</v>
      </c>
      <c r="H237" s="4">
        <v>17186</v>
      </c>
      <c r="I237" s="2">
        <v>2013</v>
      </c>
      <c r="J237" s="2" t="s">
        <v>23</v>
      </c>
      <c r="K237" s="2" t="s">
        <v>34</v>
      </c>
      <c r="L237" s="7"/>
    </row>
    <row r="238" spans="1:12" ht="20.25" customHeight="1" x14ac:dyDescent="0.25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2">
        <f t="shared" si="6"/>
        <v>2013</v>
      </c>
      <c r="G238" s="2">
        <f t="shared" si="7"/>
        <v>4</v>
      </c>
      <c r="H238" s="4">
        <v>74291</v>
      </c>
      <c r="I238" s="2">
        <v>2013</v>
      </c>
      <c r="J238" s="2" t="s">
        <v>19</v>
      </c>
      <c r="K238" s="2" t="s">
        <v>34</v>
      </c>
      <c r="L238" s="7"/>
    </row>
    <row r="239" spans="1:12" ht="20.25" customHeight="1" x14ac:dyDescent="0.25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2">
        <f t="shared" si="6"/>
        <v>2013</v>
      </c>
      <c r="G239" s="2">
        <f t="shared" si="7"/>
        <v>4</v>
      </c>
      <c r="H239" s="4">
        <v>90448</v>
      </c>
      <c r="I239" s="2">
        <v>2013</v>
      </c>
      <c r="J239" s="2" t="s">
        <v>20</v>
      </c>
      <c r="K239" s="2" t="s">
        <v>26</v>
      </c>
      <c r="L239" s="7"/>
    </row>
    <row r="240" spans="1:12" ht="20.25" customHeight="1" x14ac:dyDescent="0.25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2">
        <f t="shared" si="6"/>
        <v>2014</v>
      </c>
      <c r="G240" s="2">
        <f t="shared" si="7"/>
        <v>2</v>
      </c>
      <c r="H240" s="4">
        <v>83252</v>
      </c>
      <c r="I240" s="2">
        <v>2013</v>
      </c>
      <c r="J240" s="2" t="s">
        <v>25</v>
      </c>
      <c r="K240" s="2" t="s">
        <v>26</v>
      </c>
      <c r="L240" s="7"/>
    </row>
    <row r="241" spans="1:12" ht="20.25" customHeight="1" x14ac:dyDescent="0.25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2">
        <f t="shared" si="6"/>
        <v>2013</v>
      </c>
      <c r="G241" s="2">
        <f t="shared" si="7"/>
        <v>4</v>
      </c>
      <c r="H241" s="4">
        <v>61504</v>
      </c>
      <c r="I241" s="2">
        <v>2013</v>
      </c>
      <c r="J241" s="2" t="s">
        <v>13</v>
      </c>
      <c r="K241" s="2" t="s">
        <v>26</v>
      </c>
      <c r="L241" s="7"/>
    </row>
    <row r="242" spans="1:12" ht="20.25" customHeight="1" x14ac:dyDescent="0.25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2">
        <f t="shared" si="6"/>
        <v>2015</v>
      </c>
      <c r="G242" s="2">
        <f t="shared" si="7"/>
        <v>1</v>
      </c>
      <c r="H242" s="4">
        <v>65422</v>
      </c>
      <c r="I242" s="2">
        <v>2014</v>
      </c>
      <c r="J242" s="2" t="s">
        <v>32</v>
      </c>
      <c r="K242" s="2" t="s">
        <v>12</v>
      </c>
      <c r="L242" s="7"/>
    </row>
    <row r="243" spans="1:12" ht="20.25" customHeight="1" x14ac:dyDescent="0.25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2">
        <f t="shared" si="6"/>
        <v>2015</v>
      </c>
      <c r="G243" s="2">
        <f t="shared" si="7"/>
        <v>2</v>
      </c>
      <c r="H243" s="4">
        <v>20045</v>
      </c>
      <c r="I243" s="2">
        <v>2014</v>
      </c>
      <c r="J243" s="2" t="s">
        <v>24</v>
      </c>
      <c r="K243" s="2" t="s">
        <v>12</v>
      </c>
      <c r="L243" s="7"/>
    </row>
    <row r="244" spans="1:12" ht="20.25" customHeight="1" x14ac:dyDescent="0.25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2">
        <f t="shared" si="6"/>
        <v>2015</v>
      </c>
      <c r="G244" s="2">
        <f t="shared" si="7"/>
        <v>1</v>
      </c>
      <c r="H244" s="4">
        <v>96375</v>
      </c>
      <c r="I244" s="2">
        <v>2014</v>
      </c>
      <c r="J244" s="2" t="s">
        <v>29</v>
      </c>
      <c r="K244" s="2" t="s">
        <v>12</v>
      </c>
      <c r="L244" s="7"/>
    </row>
    <row r="245" spans="1:12" ht="20.25" customHeight="1" x14ac:dyDescent="0.25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2">
        <f t="shared" si="6"/>
        <v>2014</v>
      </c>
      <c r="G245" s="2">
        <f t="shared" si="7"/>
        <v>3</v>
      </c>
      <c r="H245" s="4">
        <v>72127</v>
      </c>
      <c r="I245" s="2">
        <v>2014</v>
      </c>
      <c r="J245" s="2" t="s">
        <v>11</v>
      </c>
      <c r="K245" s="2" t="s">
        <v>28</v>
      </c>
      <c r="L245" s="7"/>
    </row>
    <row r="246" spans="1:12" ht="20.25" customHeight="1" x14ac:dyDescent="0.25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2">
        <f t="shared" si="6"/>
        <v>2015</v>
      </c>
      <c r="G246" s="2">
        <f t="shared" si="7"/>
        <v>1</v>
      </c>
      <c r="H246" s="4">
        <v>40332</v>
      </c>
      <c r="I246" s="2">
        <v>2014</v>
      </c>
      <c r="J246" s="2" t="s">
        <v>30</v>
      </c>
      <c r="K246" s="2" t="s">
        <v>28</v>
      </c>
      <c r="L246" s="7"/>
    </row>
    <row r="247" spans="1:12" ht="20.25" customHeight="1" x14ac:dyDescent="0.25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2">
        <f t="shared" si="6"/>
        <v>2015</v>
      </c>
      <c r="G247" s="2">
        <f t="shared" si="7"/>
        <v>1</v>
      </c>
      <c r="H247" s="4">
        <v>67602</v>
      </c>
      <c r="I247" s="2">
        <v>2014</v>
      </c>
      <c r="J247" s="2" t="s">
        <v>17</v>
      </c>
      <c r="K247" s="2" t="s">
        <v>28</v>
      </c>
      <c r="L247" s="7"/>
    </row>
    <row r="248" spans="1:12" ht="20.25" customHeight="1" x14ac:dyDescent="0.25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2">
        <f t="shared" si="6"/>
        <v>2015</v>
      </c>
      <c r="G248" s="2">
        <f t="shared" si="7"/>
        <v>1</v>
      </c>
      <c r="H248" s="4">
        <v>23829</v>
      </c>
      <c r="I248" s="2">
        <v>2014</v>
      </c>
      <c r="J248" s="2" t="s">
        <v>18</v>
      </c>
      <c r="K248" s="2" t="s">
        <v>34</v>
      </c>
      <c r="L248" s="7"/>
    </row>
    <row r="249" spans="1:12" ht="20.25" customHeight="1" x14ac:dyDescent="0.25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2">
        <f t="shared" si="6"/>
        <v>2014</v>
      </c>
      <c r="G249" s="2">
        <f t="shared" si="7"/>
        <v>3</v>
      </c>
      <c r="H249" s="4">
        <v>18896</v>
      </c>
      <c r="I249" s="2">
        <v>2014</v>
      </c>
      <c r="J249" s="2" t="s">
        <v>23</v>
      </c>
      <c r="K249" s="2" t="s">
        <v>34</v>
      </c>
      <c r="L249" s="7"/>
    </row>
    <row r="250" spans="1:12" ht="20.25" customHeight="1" x14ac:dyDescent="0.25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2">
        <f t="shared" si="6"/>
        <v>2015</v>
      </c>
      <c r="G250" s="2">
        <f t="shared" si="7"/>
        <v>1</v>
      </c>
      <c r="H250" s="4">
        <v>31000</v>
      </c>
      <c r="I250" s="2">
        <v>2014</v>
      </c>
      <c r="J250" s="2" t="s">
        <v>19</v>
      </c>
      <c r="K250" s="2" t="s">
        <v>34</v>
      </c>
      <c r="L250" s="7"/>
    </row>
    <row r="251" spans="1:12" ht="20.25" customHeight="1" x14ac:dyDescent="0.25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2">
        <f t="shared" si="6"/>
        <v>2014</v>
      </c>
      <c r="G251" s="2">
        <f t="shared" si="7"/>
        <v>4</v>
      </c>
      <c r="H251" s="4">
        <v>86890</v>
      </c>
      <c r="I251" s="2">
        <v>2014</v>
      </c>
      <c r="J251" s="2" t="s">
        <v>20</v>
      </c>
      <c r="K251" s="2" t="s">
        <v>26</v>
      </c>
      <c r="L251" s="7"/>
    </row>
    <row r="252" spans="1:12" ht="20.25" customHeight="1" x14ac:dyDescent="0.25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2">
        <f t="shared" si="6"/>
        <v>2015</v>
      </c>
      <c r="G252" s="2">
        <f t="shared" si="7"/>
        <v>2</v>
      </c>
      <c r="H252" s="4">
        <v>33365</v>
      </c>
      <c r="I252" s="2">
        <v>2014</v>
      </c>
      <c r="J252" s="2" t="s">
        <v>25</v>
      </c>
      <c r="K252" s="2" t="s">
        <v>26</v>
      </c>
      <c r="L252" s="7"/>
    </row>
    <row r="253" spans="1:12" ht="20.25" customHeight="1" x14ac:dyDescent="0.25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2">
        <f t="shared" si="6"/>
        <v>2015</v>
      </c>
      <c r="G253" s="2">
        <f t="shared" si="7"/>
        <v>2</v>
      </c>
      <c r="H253" s="4">
        <v>70074</v>
      </c>
      <c r="I253" s="2">
        <v>2014</v>
      </c>
      <c r="J253" s="2" t="s">
        <v>13</v>
      </c>
      <c r="K253" s="2" t="s">
        <v>26</v>
      </c>
      <c r="L253" s="7"/>
    </row>
    <row r="254" spans="1:12" ht="20.25" customHeight="1" x14ac:dyDescent="0.25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2">
        <f t="shared" si="6"/>
        <v>2014</v>
      </c>
      <c r="G254" s="2">
        <f t="shared" si="7"/>
        <v>3</v>
      </c>
      <c r="H254" s="4">
        <v>95980</v>
      </c>
      <c r="I254" s="2">
        <v>2014</v>
      </c>
      <c r="J254" s="2" t="s">
        <v>32</v>
      </c>
      <c r="K254" s="2" t="s">
        <v>12</v>
      </c>
      <c r="L254" s="7"/>
    </row>
    <row r="255" spans="1:12" ht="20.25" customHeight="1" x14ac:dyDescent="0.25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2">
        <f t="shared" si="6"/>
        <v>2015</v>
      </c>
      <c r="G255" s="2">
        <f t="shared" si="7"/>
        <v>2</v>
      </c>
      <c r="H255" s="4">
        <v>23025</v>
      </c>
      <c r="I255" s="2">
        <v>2014</v>
      </c>
      <c r="J255" s="2" t="s">
        <v>24</v>
      </c>
      <c r="K255" s="2" t="s">
        <v>12</v>
      </c>
      <c r="L255" s="7"/>
    </row>
    <row r="256" spans="1:12" ht="20.25" customHeight="1" x14ac:dyDescent="0.25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2">
        <f t="shared" si="6"/>
        <v>2015</v>
      </c>
      <c r="G256" s="2">
        <f t="shared" si="7"/>
        <v>1</v>
      </c>
      <c r="H256" s="4">
        <v>94259</v>
      </c>
      <c r="I256" s="2">
        <v>2014</v>
      </c>
      <c r="J256" s="2" t="s">
        <v>29</v>
      </c>
      <c r="K256" s="2" t="s">
        <v>12</v>
      </c>
      <c r="L256" s="7"/>
    </row>
    <row r="257" spans="1:12" ht="20.25" customHeight="1" x14ac:dyDescent="0.25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2">
        <f t="shared" si="6"/>
        <v>2014</v>
      </c>
      <c r="G257" s="2">
        <f t="shared" si="7"/>
        <v>4</v>
      </c>
      <c r="H257" s="4">
        <v>31522</v>
      </c>
      <c r="I257" s="2">
        <v>2014</v>
      </c>
      <c r="J257" s="2" t="s">
        <v>11</v>
      </c>
      <c r="K257" s="2" t="s">
        <v>28</v>
      </c>
      <c r="L257" s="7"/>
    </row>
    <row r="258" spans="1:12" ht="20.25" customHeight="1" x14ac:dyDescent="0.25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2">
        <f t="shared" ref="F258:F321" si="8">+YEAR(E258)+(MONTH(E258)&gt;=7)</f>
        <v>2015</v>
      </c>
      <c r="G258" s="2">
        <f t="shared" ref="G258:G321" si="9">+CHOOSE(MONTH(E258),3,3,3,4,4,4,1,1,1,2,2,2)</f>
        <v>2</v>
      </c>
      <c r="H258" s="4">
        <v>86046</v>
      </c>
      <c r="I258" s="2">
        <v>2014</v>
      </c>
      <c r="J258" s="2" t="s">
        <v>30</v>
      </c>
      <c r="K258" s="2" t="s">
        <v>28</v>
      </c>
      <c r="L258" s="7"/>
    </row>
    <row r="259" spans="1:12" ht="20.25" customHeight="1" x14ac:dyDescent="0.25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2">
        <f t="shared" si="8"/>
        <v>2014</v>
      </c>
      <c r="G259" s="2">
        <f t="shared" si="9"/>
        <v>4</v>
      </c>
      <c r="H259" s="4">
        <v>41167</v>
      </c>
      <c r="I259" s="2">
        <v>2014</v>
      </c>
      <c r="J259" s="2" t="s">
        <v>17</v>
      </c>
      <c r="K259" s="2" t="s">
        <v>28</v>
      </c>
      <c r="L259" s="7"/>
    </row>
    <row r="260" spans="1:12" ht="20.25" customHeight="1" x14ac:dyDescent="0.25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2">
        <f t="shared" si="8"/>
        <v>2014</v>
      </c>
      <c r="G260" s="2">
        <f t="shared" si="9"/>
        <v>4</v>
      </c>
      <c r="H260" s="4">
        <v>48025</v>
      </c>
      <c r="I260" s="2">
        <v>2014</v>
      </c>
      <c r="J260" s="2" t="s">
        <v>18</v>
      </c>
      <c r="K260" s="2" t="s">
        <v>34</v>
      </c>
      <c r="L260" s="7"/>
    </row>
    <row r="261" spans="1:12" ht="20.25" customHeight="1" x14ac:dyDescent="0.25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2">
        <f t="shared" si="8"/>
        <v>2014</v>
      </c>
      <c r="G261" s="2">
        <f t="shared" si="9"/>
        <v>4</v>
      </c>
      <c r="H261" s="4">
        <v>26961</v>
      </c>
      <c r="I261" s="2">
        <v>2014</v>
      </c>
      <c r="J261" s="2" t="s">
        <v>23</v>
      </c>
      <c r="K261" s="2" t="s">
        <v>34</v>
      </c>
      <c r="L261" s="7"/>
    </row>
    <row r="262" spans="1:12" ht="20.25" customHeight="1" x14ac:dyDescent="0.25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2">
        <f t="shared" si="8"/>
        <v>2015</v>
      </c>
      <c r="G262" s="2">
        <f t="shared" si="9"/>
        <v>1</v>
      </c>
      <c r="H262" s="4">
        <v>85681</v>
      </c>
      <c r="I262" s="2">
        <v>2014</v>
      </c>
      <c r="J262" s="2" t="s">
        <v>19</v>
      </c>
      <c r="K262" s="2" t="s">
        <v>34</v>
      </c>
      <c r="L262" s="7"/>
    </row>
    <row r="263" spans="1:12" ht="20.25" customHeight="1" x14ac:dyDescent="0.25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2">
        <f t="shared" si="8"/>
        <v>2015</v>
      </c>
      <c r="G263" s="2">
        <f t="shared" si="9"/>
        <v>2</v>
      </c>
      <c r="H263" s="4">
        <v>72707</v>
      </c>
      <c r="I263" s="2">
        <v>2014</v>
      </c>
      <c r="J263" s="2" t="s">
        <v>20</v>
      </c>
      <c r="K263" s="2" t="s">
        <v>26</v>
      </c>
      <c r="L263" s="7"/>
    </row>
    <row r="264" spans="1:12" ht="20.25" customHeight="1" x14ac:dyDescent="0.25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2">
        <f t="shared" si="8"/>
        <v>2014</v>
      </c>
      <c r="G264" s="2">
        <f t="shared" si="9"/>
        <v>3</v>
      </c>
      <c r="H264" s="4">
        <v>25296</v>
      </c>
      <c r="I264" s="2">
        <v>2014</v>
      </c>
      <c r="J264" s="2" t="s">
        <v>25</v>
      </c>
      <c r="K264" s="2" t="s">
        <v>26</v>
      </c>
      <c r="L264" s="7"/>
    </row>
    <row r="265" spans="1:12" ht="20.25" customHeight="1" x14ac:dyDescent="0.25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2">
        <f t="shared" si="8"/>
        <v>2015</v>
      </c>
      <c r="G265" s="2">
        <f t="shared" si="9"/>
        <v>1</v>
      </c>
      <c r="H265" s="4">
        <v>72571</v>
      </c>
      <c r="I265" s="2">
        <v>2014</v>
      </c>
      <c r="J265" s="2" t="s">
        <v>13</v>
      </c>
      <c r="K265" s="2" t="s">
        <v>26</v>
      </c>
      <c r="L265" s="7"/>
    </row>
    <row r="266" spans="1:12" ht="20.25" customHeight="1" x14ac:dyDescent="0.25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2">
        <f t="shared" si="8"/>
        <v>2015</v>
      </c>
      <c r="G266" s="2">
        <f t="shared" si="9"/>
        <v>2</v>
      </c>
      <c r="H266" s="4">
        <v>67236</v>
      </c>
      <c r="I266" s="2">
        <v>2014</v>
      </c>
      <c r="J266" s="2" t="s">
        <v>32</v>
      </c>
      <c r="K266" s="2" t="s">
        <v>12</v>
      </c>
      <c r="L266" s="7"/>
    </row>
    <row r="267" spans="1:12" ht="20.25" customHeight="1" x14ac:dyDescent="0.25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2">
        <f t="shared" si="8"/>
        <v>2015</v>
      </c>
      <c r="G267" s="2">
        <f t="shared" si="9"/>
        <v>2</v>
      </c>
      <c r="H267" s="4">
        <v>31745</v>
      </c>
      <c r="I267" s="2">
        <v>2014</v>
      </c>
      <c r="J267" s="2" t="s">
        <v>24</v>
      </c>
      <c r="K267" s="2" t="s">
        <v>12</v>
      </c>
      <c r="L267" s="7"/>
    </row>
    <row r="268" spans="1:12" ht="20.25" customHeight="1" x14ac:dyDescent="0.25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2">
        <f t="shared" si="8"/>
        <v>2015</v>
      </c>
      <c r="G268" s="2">
        <f t="shared" si="9"/>
        <v>2</v>
      </c>
      <c r="H268" s="4">
        <v>16973</v>
      </c>
      <c r="I268" s="2">
        <v>2014</v>
      </c>
      <c r="J268" s="2" t="s">
        <v>29</v>
      </c>
      <c r="K268" s="2" t="s">
        <v>12</v>
      </c>
      <c r="L268" s="7"/>
    </row>
    <row r="269" spans="1:12" ht="20.25" customHeight="1" x14ac:dyDescent="0.25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2">
        <f t="shared" si="8"/>
        <v>2014</v>
      </c>
      <c r="G269" s="2">
        <f t="shared" si="9"/>
        <v>4</v>
      </c>
      <c r="H269" s="4">
        <v>10282</v>
      </c>
      <c r="I269" s="2">
        <v>2014</v>
      </c>
      <c r="J269" s="2" t="s">
        <v>11</v>
      </c>
      <c r="K269" s="2" t="s">
        <v>28</v>
      </c>
      <c r="L269" s="7"/>
    </row>
    <row r="270" spans="1:12" ht="20.25" customHeight="1" x14ac:dyDescent="0.25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2">
        <f t="shared" si="8"/>
        <v>2014</v>
      </c>
      <c r="G270" s="2">
        <f t="shared" si="9"/>
        <v>4</v>
      </c>
      <c r="H270" s="4">
        <v>88743</v>
      </c>
      <c r="I270" s="2">
        <v>2014</v>
      </c>
      <c r="J270" s="2" t="s">
        <v>30</v>
      </c>
      <c r="K270" s="2" t="s">
        <v>28</v>
      </c>
      <c r="L270" s="7"/>
    </row>
    <row r="271" spans="1:12" ht="20.25" customHeight="1" x14ac:dyDescent="0.25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2">
        <f t="shared" si="8"/>
        <v>2014</v>
      </c>
      <c r="G271" s="2">
        <f t="shared" si="9"/>
        <v>4</v>
      </c>
      <c r="H271" s="4">
        <v>46628</v>
      </c>
      <c r="I271" s="2">
        <v>2014</v>
      </c>
      <c r="J271" s="2" t="s">
        <v>17</v>
      </c>
      <c r="K271" s="2" t="s">
        <v>28</v>
      </c>
      <c r="L271" s="7"/>
    </row>
    <row r="272" spans="1:12" ht="20.25" customHeight="1" x14ac:dyDescent="0.25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2">
        <f t="shared" si="8"/>
        <v>2014</v>
      </c>
      <c r="G272" s="2">
        <f t="shared" si="9"/>
        <v>4</v>
      </c>
      <c r="H272" s="4">
        <v>17366</v>
      </c>
      <c r="I272" s="2">
        <v>2014</v>
      </c>
      <c r="J272" s="2" t="s">
        <v>18</v>
      </c>
      <c r="K272" s="2" t="s">
        <v>34</v>
      </c>
      <c r="L272" s="7"/>
    </row>
    <row r="273" spans="1:12" ht="20.25" customHeight="1" x14ac:dyDescent="0.25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2">
        <f t="shared" si="8"/>
        <v>2014</v>
      </c>
      <c r="G273" s="2">
        <f t="shared" si="9"/>
        <v>4</v>
      </c>
      <c r="H273" s="4">
        <v>38089</v>
      </c>
      <c r="I273" s="2">
        <v>2014</v>
      </c>
      <c r="J273" s="2" t="s">
        <v>23</v>
      </c>
      <c r="K273" s="2" t="s">
        <v>34</v>
      </c>
      <c r="L273" s="7"/>
    </row>
    <row r="274" spans="1:12" ht="20.25" customHeight="1" x14ac:dyDescent="0.25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2">
        <f t="shared" si="8"/>
        <v>2014</v>
      </c>
      <c r="G274" s="2">
        <f t="shared" si="9"/>
        <v>4</v>
      </c>
      <c r="H274" s="4">
        <v>89809</v>
      </c>
      <c r="I274" s="2">
        <v>2014</v>
      </c>
      <c r="J274" s="2" t="s">
        <v>19</v>
      </c>
      <c r="K274" s="2" t="s">
        <v>34</v>
      </c>
      <c r="L274" s="7"/>
    </row>
    <row r="275" spans="1:12" ht="20.25" customHeight="1" x14ac:dyDescent="0.25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2">
        <f t="shared" si="8"/>
        <v>2014</v>
      </c>
      <c r="G275" s="2">
        <f t="shared" si="9"/>
        <v>4</v>
      </c>
      <c r="H275" s="4">
        <v>97708</v>
      </c>
      <c r="I275" s="2">
        <v>2014</v>
      </c>
      <c r="J275" s="2" t="s">
        <v>20</v>
      </c>
      <c r="K275" s="2" t="s">
        <v>26</v>
      </c>
      <c r="L275" s="7"/>
    </row>
    <row r="276" spans="1:12" ht="20.25" customHeight="1" x14ac:dyDescent="0.25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2">
        <f t="shared" si="8"/>
        <v>2014</v>
      </c>
      <c r="G276" s="2">
        <f t="shared" si="9"/>
        <v>4</v>
      </c>
      <c r="H276" s="4">
        <v>94596</v>
      </c>
      <c r="I276" s="2">
        <v>2014</v>
      </c>
      <c r="J276" s="2" t="s">
        <v>25</v>
      </c>
      <c r="K276" s="2" t="s">
        <v>26</v>
      </c>
      <c r="L276" s="7"/>
    </row>
    <row r="277" spans="1:12" ht="20.25" customHeight="1" x14ac:dyDescent="0.25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2">
        <f t="shared" si="8"/>
        <v>2014</v>
      </c>
      <c r="G277" s="2">
        <f t="shared" si="9"/>
        <v>4</v>
      </c>
      <c r="H277" s="4">
        <v>30900</v>
      </c>
      <c r="I277" s="2">
        <v>2014</v>
      </c>
      <c r="J277" s="2" t="s">
        <v>13</v>
      </c>
      <c r="K277" s="2" t="s">
        <v>26</v>
      </c>
      <c r="L277" s="7"/>
    </row>
    <row r="278" spans="1:12" ht="20.25" customHeight="1" x14ac:dyDescent="0.25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2">
        <f t="shared" si="8"/>
        <v>2014</v>
      </c>
      <c r="G278" s="2">
        <f t="shared" si="9"/>
        <v>4</v>
      </c>
      <c r="H278" s="4">
        <v>82903</v>
      </c>
      <c r="I278" s="2">
        <v>2014</v>
      </c>
      <c r="J278" s="2" t="s">
        <v>32</v>
      </c>
      <c r="K278" s="2" t="s">
        <v>12</v>
      </c>
      <c r="L278" s="7"/>
    </row>
    <row r="279" spans="1:12" ht="20.25" customHeight="1" x14ac:dyDescent="0.25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2">
        <f t="shared" si="8"/>
        <v>2014</v>
      </c>
      <c r="G279" s="2">
        <f t="shared" si="9"/>
        <v>4</v>
      </c>
      <c r="H279" s="4">
        <v>81835</v>
      </c>
      <c r="I279" s="2">
        <v>2014</v>
      </c>
      <c r="J279" s="2" t="s">
        <v>24</v>
      </c>
      <c r="K279" s="2" t="s">
        <v>12</v>
      </c>
      <c r="L279" s="7"/>
    </row>
    <row r="280" spans="1:12" ht="20.25" customHeight="1" x14ac:dyDescent="0.25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2">
        <f t="shared" si="8"/>
        <v>2014</v>
      </c>
      <c r="G280" s="2">
        <f t="shared" si="9"/>
        <v>4</v>
      </c>
      <c r="H280" s="4">
        <v>71469</v>
      </c>
      <c r="I280" s="2">
        <v>2014</v>
      </c>
      <c r="J280" s="2" t="s">
        <v>29</v>
      </c>
      <c r="K280" s="2" t="s">
        <v>12</v>
      </c>
      <c r="L280" s="7"/>
    </row>
    <row r="281" spans="1:12" ht="20.25" customHeight="1" x14ac:dyDescent="0.25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2">
        <f t="shared" si="8"/>
        <v>2014</v>
      </c>
      <c r="G281" s="2">
        <f t="shared" si="9"/>
        <v>4</v>
      </c>
      <c r="H281" s="4">
        <v>68096</v>
      </c>
      <c r="I281" s="2">
        <v>2014</v>
      </c>
      <c r="J281" s="2" t="s">
        <v>11</v>
      </c>
      <c r="K281" s="2" t="s">
        <v>28</v>
      </c>
      <c r="L281" s="7"/>
    </row>
    <row r="282" spans="1:12" ht="20.25" customHeight="1" x14ac:dyDescent="0.25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2">
        <f t="shared" si="8"/>
        <v>2014</v>
      </c>
      <c r="G282" s="2">
        <f t="shared" si="9"/>
        <v>4</v>
      </c>
      <c r="H282" s="4">
        <v>76399</v>
      </c>
      <c r="I282" s="2">
        <v>2014</v>
      </c>
      <c r="J282" s="2" t="s">
        <v>30</v>
      </c>
      <c r="K282" s="2" t="s">
        <v>28</v>
      </c>
      <c r="L282" s="7"/>
    </row>
    <row r="283" spans="1:12" ht="20.25" customHeight="1" x14ac:dyDescent="0.25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2">
        <f t="shared" si="8"/>
        <v>2014</v>
      </c>
      <c r="G283" s="2">
        <f t="shared" si="9"/>
        <v>4</v>
      </c>
      <c r="H283" s="4">
        <v>18144</v>
      </c>
      <c r="I283" s="2">
        <v>2014</v>
      </c>
      <c r="J283" s="2" t="s">
        <v>17</v>
      </c>
      <c r="K283" s="2" t="s">
        <v>28</v>
      </c>
      <c r="L283" s="7"/>
    </row>
    <row r="284" spans="1:12" ht="20.25" customHeight="1" x14ac:dyDescent="0.25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2">
        <f t="shared" si="8"/>
        <v>2014</v>
      </c>
      <c r="G284" s="2">
        <f t="shared" si="9"/>
        <v>4</v>
      </c>
      <c r="H284" s="4">
        <v>25998</v>
      </c>
      <c r="I284" s="2">
        <v>2014</v>
      </c>
      <c r="J284" s="2" t="s">
        <v>18</v>
      </c>
      <c r="K284" s="2" t="s">
        <v>34</v>
      </c>
      <c r="L284" s="7"/>
    </row>
    <row r="285" spans="1:12" ht="20.25" customHeight="1" x14ac:dyDescent="0.25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2">
        <f t="shared" si="8"/>
        <v>2014</v>
      </c>
      <c r="G285" s="2">
        <f t="shared" si="9"/>
        <v>4</v>
      </c>
      <c r="H285" s="4">
        <v>28516</v>
      </c>
      <c r="I285" s="2">
        <v>2014</v>
      </c>
      <c r="J285" s="2" t="s">
        <v>23</v>
      </c>
      <c r="K285" s="2" t="s">
        <v>34</v>
      </c>
      <c r="L285" s="7"/>
    </row>
    <row r="286" spans="1:12" ht="20.25" customHeight="1" x14ac:dyDescent="0.25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2">
        <f t="shared" si="8"/>
        <v>2015</v>
      </c>
      <c r="G286" s="2">
        <f t="shared" si="9"/>
        <v>2</v>
      </c>
      <c r="H286" s="4">
        <v>86024</v>
      </c>
      <c r="I286" s="2">
        <v>2014</v>
      </c>
      <c r="J286" s="2" t="s">
        <v>19</v>
      </c>
      <c r="K286" s="2" t="s">
        <v>34</v>
      </c>
      <c r="L286" s="7"/>
    </row>
    <row r="287" spans="1:12" ht="20.25" customHeight="1" x14ac:dyDescent="0.25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2">
        <f t="shared" si="8"/>
        <v>2015</v>
      </c>
      <c r="G287" s="2">
        <f t="shared" si="9"/>
        <v>2</v>
      </c>
      <c r="H287" s="4">
        <v>68907</v>
      </c>
      <c r="I287" s="2">
        <v>2014</v>
      </c>
      <c r="J287" s="2" t="s">
        <v>20</v>
      </c>
      <c r="K287" s="2" t="s">
        <v>26</v>
      </c>
      <c r="L287" s="7"/>
    </row>
    <row r="288" spans="1:12" ht="20.25" customHeight="1" x14ac:dyDescent="0.25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2">
        <f t="shared" si="8"/>
        <v>2015</v>
      </c>
      <c r="G288" s="2">
        <f t="shared" si="9"/>
        <v>1</v>
      </c>
      <c r="H288" s="4">
        <v>67683</v>
      </c>
      <c r="I288" s="2">
        <v>2014</v>
      </c>
      <c r="J288" s="2" t="s">
        <v>25</v>
      </c>
      <c r="K288" s="2" t="s">
        <v>26</v>
      </c>
      <c r="L288" s="7"/>
    </row>
    <row r="289" spans="1:12" ht="20.25" customHeight="1" x14ac:dyDescent="0.25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2">
        <f t="shared" si="8"/>
        <v>2015</v>
      </c>
      <c r="G289" s="2">
        <f t="shared" si="9"/>
        <v>1</v>
      </c>
      <c r="H289" s="4">
        <v>40250</v>
      </c>
      <c r="I289" s="2">
        <v>2014</v>
      </c>
      <c r="J289" s="2" t="s">
        <v>13</v>
      </c>
      <c r="K289" s="2" t="s">
        <v>26</v>
      </c>
      <c r="L289" s="7"/>
    </row>
    <row r="290" spans="1:12" ht="20.25" customHeight="1" x14ac:dyDescent="0.25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2">
        <f t="shared" si="8"/>
        <v>2013</v>
      </c>
      <c r="G290" s="2">
        <f t="shared" si="9"/>
        <v>1</v>
      </c>
      <c r="H290" s="4">
        <v>62350</v>
      </c>
      <c r="I290" s="2">
        <v>2012</v>
      </c>
      <c r="J290" s="2" t="s">
        <v>32</v>
      </c>
      <c r="K290" s="2" t="s">
        <v>12</v>
      </c>
      <c r="L290" s="7"/>
    </row>
    <row r="291" spans="1:12" ht="20.25" customHeight="1" x14ac:dyDescent="0.25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2">
        <f t="shared" si="8"/>
        <v>2013</v>
      </c>
      <c r="G291" s="2">
        <f t="shared" si="9"/>
        <v>1</v>
      </c>
      <c r="H291" s="4">
        <v>41230</v>
      </c>
      <c r="I291" s="2">
        <v>2012</v>
      </c>
      <c r="J291" s="2" t="s">
        <v>24</v>
      </c>
      <c r="K291" s="2" t="s">
        <v>12</v>
      </c>
      <c r="L291" s="7"/>
    </row>
    <row r="292" spans="1:12" ht="20.25" customHeight="1" x14ac:dyDescent="0.25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2">
        <f t="shared" si="8"/>
        <v>2012</v>
      </c>
      <c r="G292" s="2">
        <f t="shared" si="9"/>
        <v>3</v>
      </c>
      <c r="H292" s="4">
        <v>37346</v>
      </c>
      <c r="I292" s="2">
        <v>2012</v>
      </c>
      <c r="J292" s="2" t="s">
        <v>29</v>
      </c>
      <c r="K292" s="2" t="s">
        <v>12</v>
      </c>
      <c r="L292" s="7"/>
    </row>
    <row r="293" spans="1:12" ht="20.25" customHeight="1" x14ac:dyDescent="0.25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2">
        <f t="shared" si="8"/>
        <v>2013</v>
      </c>
      <c r="G293" s="2">
        <f t="shared" si="9"/>
        <v>2</v>
      </c>
      <c r="H293" s="4">
        <v>53158</v>
      </c>
      <c r="I293" s="2">
        <v>2012</v>
      </c>
      <c r="J293" s="2" t="s">
        <v>11</v>
      </c>
      <c r="K293" s="2" t="s">
        <v>28</v>
      </c>
      <c r="L293" s="7"/>
    </row>
    <row r="294" spans="1:12" ht="20.25" customHeight="1" x14ac:dyDescent="0.25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2">
        <f t="shared" si="8"/>
        <v>2013</v>
      </c>
      <c r="G294" s="2">
        <f t="shared" si="9"/>
        <v>1</v>
      </c>
      <c r="H294" s="4">
        <v>19611</v>
      </c>
      <c r="I294" s="2">
        <v>2012</v>
      </c>
      <c r="J294" s="2" t="s">
        <v>30</v>
      </c>
      <c r="K294" s="2" t="s">
        <v>28</v>
      </c>
      <c r="L294" s="7"/>
    </row>
    <row r="295" spans="1:12" ht="20.25" customHeight="1" x14ac:dyDescent="0.25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2">
        <f t="shared" si="8"/>
        <v>2012</v>
      </c>
      <c r="G295" s="2">
        <f t="shared" si="9"/>
        <v>3</v>
      </c>
      <c r="H295" s="4">
        <v>22202</v>
      </c>
      <c r="I295" s="2">
        <v>2012</v>
      </c>
      <c r="J295" s="2" t="s">
        <v>17</v>
      </c>
      <c r="K295" s="2" t="s">
        <v>28</v>
      </c>
      <c r="L295" s="7"/>
    </row>
    <row r="296" spans="1:12" ht="20.25" customHeight="1" x14ac:dyDescent="0.25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2">
        <f t="shared" si="8"/>
        <v>2012</v>
      </c>
      <c r="G296" s="2">
        <f t="shared" si="9"/>
        <v>3</v>
      </c>
      <c r="H296" s="4">
        <v>95925</v>
      </c>
      <c r="I296" s="2">
        <v>2012</v>
      </c>
      <c r="J296" s="2" t="s">
        <v>18</v>
      </c>
      <c r="K296" s="2" t="s">
        <v>34</v>
      </c>
      <c r="L296" s="7"/>
    </row>
    <row r="297" spans="1:12" ht="20.25" customHeight="1" x14ac:dyDescent="0.25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2">
        <f t="shared" si="8"/>
        <v>2013</v>
      </c>
      <c r="G297" s="2">
        <f t="shared" si="9"/>
        <v>1</v>
      </c>
      <c r="H297" s="4">
        <v>50376</v>
      </c>
      <c r="I297" s="2">
        <v>2012</v>
      </c>
      <c r="J297" s="2" t="s">
        <v>23</v>
      </c>
      <c r="K297" s="2" t="s">
        <v>34</v>
      </c>
      <c r="L297" s="7"/>
    </row>
    <row r="298" spans="1:12" ht="20.25" customHeight="1" x14ac:dyDescent="0.25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2">
        <f t="shared" si="8"/>
        <v>2013</v>
      </c>
      <c r="G298" s="2">
        <f t="shared" si="9"/>
        <v>1</v>
      </c>
      <c r="H298" s="4">
        <v>88763</v>
      </c>
      <c r="I298" s="2">
        <v>2012</v>
      </c>
      <c r="J298" s="2" t="s">
        <v>19</v>
      </c>
      <c r="K298" s="2" t="s">
        <v>34</v>
      </c>
      <c r="L298" s="7"/>
    </row>
    <row r="299" spans="1:12" ht="20.25" customHeight="1" x14ac:dyDescent="0.25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2">
        <f t="shared" si="8"/>
        <v>2013</v>
      </c>
      <c r="G299" s="2">
        <f t="shared" si="9"/>
        <v>1</v>
      </c>
      <c r="H299" s="4">
        <v>46063</v>
      </c>
      <c r="I299" s="2">
        <v>2012</v>
      </c>
      <c r="J299" s="2" t="s">
        <v>20</v>
      </c>
      <c r="K299" s="2" t="s">
        <v>26</v>
      </c>
      <c r="L299" s="7"/>
    </row>
    <row r="300" spans="1:12" ht="20.25" customHeight="1" x14ac:dyDescent="0.25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2">
        <f t="shared" si="8"/>
        <v>2012</v>
      </c>
      <c r="G300" s="2">
        <f t="shared" si="9"/>
        <v>4</v>
      </c>
      <c r="H300" s="4">
        <v>95529</v>
      </c>
      <c r="I300" s="2">
        <v>2012</v>
      </c>
      <c r="J300" s="2" t="s">
        <v>25</v>
      </c>
      <c r="K300" s="2" t="s">
        <v>26</v>
      </c>
      <c r="L300" s="7"/>
    </row>
    <row r="301" spans="1:12" ht="20.25" customHeight="1" x14ac:dyDescent="0.25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2">
        <f t="shared" si="8"/>
        <v>2012</v>
      </c>
      <c r="G301" s="2">
        <f t="shared" si="9"/>
        <v>4</v>
      </c>
      <c r="H301" s="4">
        <v>27946</v>
      </c>
      <c r="I301" s="2">
        <v>2012</v>
      </c>
      <c r="J301" s="2" t="s">
        <v>13</v>
      </c>
      <c r="K301" s="2" t="s">
        <v>26</v>
      </c>
      <c r="L301" s="7"/>
    </row>
    <row r="302" spans="1:12" ht="20.25" customHeight="1" x14ac:dyDescent="0.25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2">
        <f t="shared" si="8"/>
        <v>2013</v>
      </c>
      <c r="G302" s="2">
        <f t="shared" si="9"/>
        <v>1</v>
      </c>
      <c r="H302" s="4">
        <v>48278</v>
      </c>
      <c r="I302" s="2">
        <v>2012</v>
      </c>
      <c r="J302" s="2" t="s">
        <v>32</v>
      </c>
      <c r="K302" s="2" t="s">
        <v>12</v>
      </c>
      <c r="L302" s="7"/>
    </row>
    <row r="303" spans="1:12" ht="20.25" customHeight="1" x14ac:dyDescent="0.25">
      <c r="A303" s="2" t="s">
        <v>31</v>
      </c>
      <c r="B303" s="2" t="s">
        <v>14</v>
      </c>
      <c r="C303" s="2" t="s">
        <v>16</v>
      </c>
      <c r="D303" s="2" t="s">
        <v>35</v>
      </c>
      <c r="E303" s="3">
        <v>40940</v>
      </c>
      <c r="F303" s="2">
        <f t="shared" si="8"/>
        <v>2012</v>
      </c>
      <c r="G303" s="2">
        <f t="shared" si="9"/>
        <v>3</v>
      </c>
      <c r="H303" s="4">
        <v>70149</v>
      </c>
      <c r="I303" s="2">
        <v>2012</v>
      </c>
      <c r="J303" s="2" t="s">
        <v>24</v>
      </c>
      <c r="K303" s="2" t="s">
        <v>12</v>
      </c>
      <c r="L303" s="7"/>
    </row>
    <row r="304" spans="1:12" ht="20.25" customHeight="1" x14ac:dyDescent="0.25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2">
        <f t="shared" si="8"/>
        <v>2013</v>
      </c>
      <c r="G304" s="2">
        <f t="shared" si="9"/>
        <v>2</v>
      </c>
      <c r="H304" s="4">
        <v>55290</v>
      </c>
      <c r="I304" s="2">
        <v>2012</v>
      </c>
      <c r="J304" s="2" t="s">
        <v>29</v>
      </c>
      <c r="K304" s="2" t="s">
        <v>12</v>
      </c>
      <c r="L304" s="7"/>
    </row>
    <row r="305" spans="1:12" ht="20.25" customHeight="1" x14ac:dyDescent="0.25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41264</v>
      </c>
      <c r="F305" s="2">
        <f t="shared" si="8"/>
        <v>2013</v>
      </c>
      <c r="G305" s="2">
        <f t="shared" si="9"/>
        <v>2</v>
      </c>
      <c r="H305" s="4">
        <v>65622</v>
      </c>
      <c r="I305" s="2">
        <v>2012</v>
      </c>
      <c r="J305" s="2" t="s">
        <v>11</v>
      </c>
      <c r="K305" s="2" t="s">
        <v>28</v>
      </c>
      <c r="L305" s="7"/>
    </row>
    <row r="306" spans="1:12" ht="20.25" customHeight="1" x14ac:dyDescent="0.25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2">
        <f t="shared" si="8"/>
        <v>2013</v>
      </c>
      <c r="G306" s="2">
        <f t="shared" si="9"/>
        <v>2</v>
      </c>
      <c r="H306" s="4">
        <v>98116</v>
      </c>
      <c r="I306" s="2">
        <v>2012</v>
      </c>
      <c r="J306" s="2" t="s">
        <v>30</v>
      </c>
      <c r="K306" s="2" t="s">
        <v>28</v>
      </c>
      <c r="L306" s="7"/>
    </row>
    <row r="307" spans="1:12" ht="20.25" customHeight="1" x14ac:dyDescent="0.25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2">
        <f t="shared" si="8"/>
        <v>2013</v>
      </c>
      <c r="G307" s="2">
        <f t="shared" si="9"/>
        <v>1</v>
      </c>
      <c r="H307" s="4">
        <v>14378</v>
      </c>
      <c r="I307" s="2">
        <v>2012</v>
      </c>
      <c r="J307" s="2" t="s">
        <v>17</v>
      </c>
      <c r="K307" s="2" t="s">
        <v>28</v>
      </c>
      <c r="L307" s="7"/>
    </row>
    <row r="308" spans="1:12" ht="20.25" customHeight="1" x14ac:dyDescent="0.25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2">
        <f t="shared" si="8"/>
        <v>2013</v>
      </c>
      <c r="G308" s="2">
        <f t="shared" si="9"/>
        <v>2</v>
      </c>
      <c r="H308" s="4">
        <v>92891</v>
      </c>
      <c r="I308" s="2">
        <v>2012</v>
      </c>
      <c r="J308" s="2" t="s">
        <v>18</v>
      </c>
      <c r="K308" s="2" t="s">
        <v>34</v>
      </c>
      <c r="L308" s="7"/>
    </row>
    <row r="309" spans="1:12" ht="20.25" customHeight="1" x14ac:dyDescent="0.25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2">
        <f t="shared" si="8"/>
        <v>2012</v>
      </c>
      <c r="G309" s="2">
        <f t="shared" si="9"/>
        <v>3</v>
      </c>
      <c r="H309" s="4">
        <v>65904</v>
      </c>
      <c r="I309" s="2">
        <v>2012</v>
      </c>
      <c r="J309" s="2" t="s">
        <v>23</v>
      </c>
      <c r="K309" s="2" t="s">
        <v>34</v>
      </c>
      <c r="L309" s="7"/>
    </row>
    <row r="310" spans="1:12" ht="20.25" customHeight="1" x14ac:dyDescent="0.25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2">
        <f t="shared" si="8"/>
        <v>2013</v>
      </c>
      <c r="G310" s="2">
        <f t="shared" si="9"/>
        <v>2</v>
      </c>
      <c r="H310" s="4">
        <v>53265</v>
      </c>
      <c r="I310" s="2">
        <v>2012</v>
      </c>
      <c r="J310" s="2" t="s">
        <v>19</v>
      </c>
      <c r="K310" s="2" t="s">
        <v>34</v>
      </c>
      <c r="L310" s="7"/>
    </row>
    <row r="311" spans="1:12" ht="20.25" customHeight="1" x14ac:dyDescent="0.25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2">
        <f t="shared" si="8"/>
        <v>2013</v>
      </c>
      <c r="G311" s="2">
        <f t="shared" si="9"/>
        <v>1</v>
      </c>
      <c r="H311" s="4">
        <v>69052</v>
      </c>
      <c r="I311" s="2">
        <v>2012</v>
      </c>
      <c r="J311" s="2" t="s">
        <v>20</v>
      </c>
      <c r="K311" s="2" t="s">
        <v>26</v>
      </c>
      <c r="L311" s="7"/>
    </row>
    <row r="312" spans="1:12" ht="20.25" customHeight="1" x14ac:dyDescent="0.25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2">
        <f t="shared" si="8"/>
        <v>2013</v>
      </c>
      <c r="G312" s="2">
        <f t="shared" si="9"/>
        <v>1</v>
      </c>
      <c r="H312" s="4">
        <v>56565</v>
      </c>
      <c r="I312" s="2">
        <v>2012</v>
      </c>
      <c r="J312" s="2" t="s">
        <v>25</v>
      </c>
      <c r="K312" s="2" t="s">
        <v>26</v>
      </c>
      <c r="L312" s="7"/>
    </row>
    <row r="313" spans="1:12" ht="20.25" customHeight="1" x14ac:dyDescent="0.25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2">
        <f t="shared" si="8"/>
        <v>2012</v>
      </c>
      <c r="G313" s="2">
        <f t="shared" si="9"/>
        <v>3</v>
      </c>
      <c r="H313" s="4">
        <v>24843</v>
      </c>
      <c r="I313" s="2">
        <v>2012</v>
      </c>
      <c r="J313" s="2" t="s">
        <v>13</v>
      </c>
      <c r="K313" s="2" t="s">
        <v>26</v>
      </c>
      <c r="L313" s="7"/>
    </row>
    <row r="314" spans="1:12" ht="20.25" customHeight="1" x14ac:dyDescent="0.25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2">
        <f t="shared" si="8"/>
        <v>2012</v>
      </c>
      <c r="G314" s="2">
        <f t="shared" si="9"/>
        <v>4</v>
      </c>
      <c r="H314" s="4">
        <v>18850</v>
      </c>
      <c r="I314" s="2">
        <v>2012</v>
      </c>
      <c r="J314" s="2" t="s">
        <v>32</v>
      </c>
      <c r="K314" s="2" t="s">
        <v>12</v>
      </c>
      <c r="L314" s="7"/>
    </row>
    <row r="315" spans="1:12" ht="20.25" customHeight="1" x14ac:dyDescent="0.25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2">
        <f t="shared" si="8"/>
        <v>2012</v>
      </c>
      <c r="G315" s="2">
        <f t="shared" si="9"/>
        <v>3</v>
      </c>
      <c r="H315" s="4">
        <v>17056</v>
      </c>
      <c r="I315" s="2">
        <v>2012</v>
      </c>
      <c r="J315" s="2" t="s">
        <v>24</v>
      </c>
      <c r="K315" s="2" t="s">
        <v>12</v>
      </c>
      <c r="L315" s="7"/>
    </row>
    <row r="316" spans="1:12" ht="20.25" customHeight="1" x14ac:dyDescent="0.25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2">
        <f t="shared" si="8"/>
        <v>2012</v>
      </c>
      <c r="G316" s="2">
        <f t="shared" si="9"/>
        <v>4</v>
      </c>
      <c r="H316" s="4">
        <v>32910</v>
      </c>
      <c r="I316" s="2">
        <v>2012</v>
      </c>
      <c r="J316" s="2" t="s">
        <v>29</v>
      </c>
      <c r="K316" s="2" t="s">
        <v>12</v>
      </c>
      <c r="L316" s="7"/>
    </row>
    <row r="317" spans="1:12" ht="20.25" customHeight="1" x14ac:dyDescent="0.25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2">
        <f t="shared" si="8"/>
        <v>2012</v>
      </c>
      <c r="G317" s="2">
        <f t="shared" si="9"/>
        <v>3</v>
      </c>
      <c r="H317" s="4">
        <v>87105</v>
      </c>
      <c r="I317" s="2">
        <v>2012</v>
      </c>
      <c r="J317" s="2" t="s">
        <v>11</v>
      </c>
      <c r="K317" s="2" t="s">
        <v>28</v>
      </c>
      <c r="L317" s="7"/>
    </row>
    <row r="318" spans="1:12" ht="20.25" customHeight="1" x14ac:dyDescent="0.25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2">
        <f t="shared" si="8"/>
        <v>2013</v>
      </c>
      <c r="G318" s="2">
        <f t="shared" si="9"/>
        <v>1</v>
      </c>
      <c r="H318" s="4">
        <v>27695</v>
      </c>
      <c r="I318" s="2">
        <v>2012</v>
      </c>
      <c r="J318" s="2" t="s">
        <v>30</v>
      </c>
      <c r="K318" s="2" t="s">
        <v>28</v>
      </c>
      <c r="L318" s="7"/>
    </row>
    <row r="319" spans="1:12" ht="20.25" customHeight="1" x14ac:dyDescent="0.25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2">
        <f t="shared" si="8"/>
        <v>2013</v>
      </c>
      <c r="G319" s="2">
        <f t="shared" si="9"/>
        <v>1</v>
      </c>
      <c r="H319" s="4">
        <v>41826</v>
      </c>
      <c r="I319" s="2">
        <v>2012</v>
      </c>
      <c r="J319" s="2" t="s">
        <v>17</v>
      </c>
      <c r="K319" s="2" t="s">
        <v>28</v>
      </c>
      <c r="L319" s="7"/>
    </row>
    <row r="320" spans="1:12" ht="20.25" customHeight="1" x14ac:dyDescent="0.25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2">
        <f t="shared" si="8"/>
        <v>2013</v>
      </c>
      <c r="G320" s="2">
        <f t="shared" si="9"/>
        <v>2</v>
      </c>
      <c r="H320" s="4">
        <v>68002</v>
      </c>
      <c r="I320" s="2">
        <v>2012</v>
      </c>
      <c r="J320" s="2" t="s">
        <v>18</v>
      </c>
      <c r="K320" s="2" t="s">
        <v>34</v>
      </c>
      <c r="L320" s="7"/>
    </row>
    <row r="321" spans="1:12" ht="20.25" customHeight="1" x14ac:dyDescent="0.25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2">
        <f t="shared" si="8"/>
        <v>2012</v>
      </c>
      <c r="G321" s="2">
        <f t="shared" si="9"/>
        <v>4</v>
      </c>
      <c r="H321" s="4">
        <v>10338</v>
      </c>
      <c r="I321" s="2">
        <v>2012</v>
      </c>
      <c r="J321" s="2" t="s">
        <v>23</v>
      </c>
      <c r="K321" s="2" t="s">
        <v>34</v>
      </c>
      <c r="L321" s="7"/>
    </row>
    <row r="322" spans="1:12" ht="20.25" customHeight="1" x14ac:dyDescent="0.25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2">
        <f t="shared" ref="F322:F385" si="10">+YEAR(E322)+(MONTH(E322)&gt;=7)</f>
        <v>2012</v>
      </c>
      <c r="G322" s="2">
        <f t="shared" ref="G322:G385" si="11">+CHOOSE(MONTH(E322),3,3,3,4,4,4,1,1,1,2,2,2)</f>
        <v>4</v>
      </c>
      <c r="H322" s="4">
        <v>53471</v>
      </c>
      <c r="I322" s="2">
        <v>2012</v>
      </c>
      <c r="J322" s="2" t="s">
        <v>19</v>
      </c>
      <c r="K322" s="2" t="s">
        <v>34</v>
      </c>
      <c r="L322" s="7"/>
    </row>
    <row r="323" spans="1:12" ht="20.25" customHeight="1" x14ac:dyDescent="0.25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2">
        <f t="shared" si="10"/>
        <v>2012</v>
      </c>
      <c r="G323" s="2">
        <f t="shared" si="11"/>
        <v>4</v>
      </c>
      <c r="H323" s="4">
        <v>59452</v>
      </c>
      <c r="I323" s="2">
        <v>2012</v>
      </c>
      <c r="J323" s="2" t="s">
        <v>20</v>
      </c>
      <c r="K323" s="2" t="s">
        <v>26</v>
      </c>
      <c r="L323" s="7"/>
    </row>
    <row r="324" spans="1:12" ht="20.25" customHeight="1" x14ac:dyDescent="0.25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2">
        <f t="shared" si="10"/>
        <v>2012</v>
      </c>
      <c r="G324" s="2">
        <f t="shared" si="11"/>
        <v>4</v>
      </c>
      <c r="H324" s="4">
        <v>23750</v>
      </c>
      <c r="I324" s="2">
        <v>2012</v>
      </c>
      <c r="J324" s="2" t="s">
        <v>25</v>
      </c>
      <c r="K324" s="2" t="s">
        <v>26</v>
      </c>
      <c r="L324" s="7"/>
    </row>
    <row r="325" spans="1:12" ht="20.25" customHeight="1" x14ac:dyDescent="0.25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2">
        <f t="shared" si="10"/>
        <v>2013</v>
      </c>
      <c r="G325" s="2">
        <f t="shared" si="11"/>
        <v>2</v>
      </c>
      <c r="H325" s="4">
        <v>69631</v>
      </c>
      <c r="I325" s="2">
        <v>2012</v>
      </c>
      <c r="J325" s="2" t="s">
        <v>13</v>
      </c>
      <c r="K325" s="2" t="s">
        <v>26</v>
      </c>
      <c r="L325" s="7"/>
    </row>
    <row r="326" spans="1:12" ht="20.25" customHeight="1" x14ac:dyDescent="0.25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2">
        <f t="shared" si="10"/>
        <v>2013</v>
      </c>
      <c r="G326" s="2">
        <f t="shared" si="11"/>
        <v>2</v>
      </c>
      <c r="H326" s="4">
        <v>87184</v>
      </c>
      <c r="I326" s="2">
        <v>2012</v>
      </c>
      <c r="J326" s="2" t="s">
        <v>32</v>
      </c>
      <c r="K326" s="2" t="s">
        <v>12</v>
      </c>
      <c r="L326" s="7"/>
    </row>
    <row r="327" spans="1:12" ht="20.25" customHeight="1" x14ac:dyDescent="0.25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2">
        <f t="shared" si="10"/>
        <v>2012</v>
      </c>
      <c r="G327" s="2">
        <f t="shared" si="11"/>
        <v>3</v>
      </c>
      <c r="H327" s="4">
        <v>13307</v>
      </c>
      <c r="I327" s="2">
        <v>2012</v>
      </c>
      <c r="J327" s="2" t="s">
        <v>24</v>
      </c>
      <c r="K327" s="2" t="s">
        <v>12</v>
      </c>
      <c r="L327" s="7"/>
    </row>
    <row r="328" spans="1:12" ht="20.25" customHeight="1" x14ac:dyDescent="0.25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2">
        <f t="shared" si="10"/>
        <v>2012</v>
      </c>
      <c r="G328" s="2">
        <f t="shared" si="11"/>
        <v>4</v>
      </c>
      <c r="H328" s="4">
        <v>76300</v>
      </c>
      <c r="I328" s="2">
        <v>2012</v>
      </c>
      <c r="J328" s="2" t="s">
        <v>29</v>
      </c>
      <c r="K328" s="2" t="s">
        <v>12</v>
      </c>
      <c r="L328" s="7"/>
    </row>
    <row r="329" spans="1:12" ht="20.25" customHeight="1" x14ac:dyDescent="0.25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2">
        <f t="shared" si="10"/>
        <v>2013</v>
      </c>
      <c r="G329" s="2">
        <f t="shared" si="11"/>
        <v>2</v>
      </c>
      <c r="H329" s="4">
        <v>87571</v>
      </c>
      <c r="I329" s="2">
        <v>2012</v>
      </c>
      <c r="J329" s="2" t="s">
        <v>11</v>
      </c>
      <c r="K329" s="2" t="s">
        <v>28</v>
      </c>
      <c r="L329" s="7"/>
    </row>
    <row r="330" spans="1:12" ht="20.25" customHeight="1" x14ac:dyDescent="0.25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2">
        <f t="shared" si="10"/>
        <v>2013</v>
      </c>
      <c r="G330" s="2">
        <f t="shared" si="11"/>
        <v>1</v>
      </c>
      <c r="H330" s="4">
        <v>46853</v>
      </c>
      <c r="I330" s="2">
        <v>2012</v>
      </c>
      <c r="J330" s="2" t="s">
        <v>30</v>
      </c>
      <c r="K330" s="2" t="s">
        <v>28</v>
      </c>
      <c r="L330" s="7"/>
    </row>
    <row r="331" spans="1:12" ht="20.25" customHeight="1" x14ac:dyDescent="0.25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2">
        <f t="shared" si="10"/>
        <v>2013</v>
      </c>
      <c r="G331" s="2">
        <f t="shared" si="11"/>
        <v>2</v>
      </c>
      <c r="H331" s="4">
        <v>94240</v>
      </c>
      <c r="I331" s="2">
        <v>2012</v>
      </c>
      <c r="J331" s="2" t="s">
        <v>17</v>
      </c>
      <c r="K331" s="2" t="s">
        <v>28</v>
      </c>
      <c r="L331" s="7"/>
    </row>
    <row r="332" spans="1:12" ht="20.25" customHeight="1" x14ac:dyDescent="0.25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2">
        <f t="shared" si="10"/>
        <v>2013</v>
      </c>
      <c r="G332" s="2">
        <f t="shared" si="11"/>
        <v>2</v>
      </c>
      <c r="H332" s="4">
        <v>18125</v>
      </c>
      <c r="I332" s="2">
        <v>2012</v>
      </c>
      <c r="J332" s="2" t="s">
        <v>18</v>
      </c>
      <c r="K332" s="2" t="s">
        <v>34</v>
      </c>
      <c r="L332" s="7"/>
    </row>
    <row r="333" spans="1:12" ht="20.25" customHeight="1" x14ac:dyDescent="0.25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2">
        <f t="shared" si="10"/>
        <v>2013</v>
      </c>
      <c r="G333" s="2">
        <f t="shared" si="11"/>
        <v>2</v>
      </c>
      <c r="H333" s="4">
        <v>34753</v>
      </c>
      <c r="I333" s="2">
        <v>2012</v>
      </c>
      <c r="J333" s="2" t="s">
        <v>23</v>
      </c>
      <c r="K333" s="2" t="s">
        <v>34</v>
      </c>
      <c r="L333" s="7"/>
    </row>
    <row r="334" spans="1:12" ht="20.25" customHeight="1" x14ac:dyDescent="0.25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2">
        <f t="shared" si="10"/>
        <v>2012</v>
      </c>
      <c r="G334" s="2">
        <f t="shared" si="11"/>
        <v>3</v>
      </c>
      <c r="H334" s="4">
        <v>61439</v>
      </c>
      <c r="I334" s="2">
        <v>2012</v>
      </c>
      <c r="J334" s="2" t="s">
        <v>19</v>
      </c>
      <c r="K334" s="2" t="s">
        <v>34</v>
      </c>
      <c r="L334" s="7"/>
    </row>
    <row r="335" spans="1:12" ht="20.25" customHeight="1" x14ac:dyDescent="0.25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2">
        <f t="shared" si="10"/>
        <v>2013</v>
      </c>
      <c r="G335" s="2">
        <f t="shared" si="11"/>
        <v>1</v>
      </c>
      <c r="H335" s="4">
        <v>66747</v>
      </c>
      <c r="I335" s="2">
        <v>2012</v>
      </c>
      <c r="J335" s="2" t="s">
        <v>20</v>
      </c>
      <c r="K335" s="2" t="s">
        <v>26</v>
      </c>
      <c r="L335" s="7"/>
    </row>
    <row r="336" spans="1:12" ht="20.25" customHeight="1" x14ac:dyDescent="0.25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2">
        <f t="shared" si="10"/>
        <v>2013</v>
      </c>
      <c r="G336" s="2">
        <f t="shared" si="11"/>
        <v>2</v>
      </c>
      <c r="H336" s="4">
        <v>88717</v>
      </c>
      <c r="I336" s="2">
        <v>2012</v>
      </c>
      <c r="J336" s="2" t="s">
        <v>25</v>
      </c>
      <c r="K336" s="2" t="s">
        <v>26</v>
      </c>
      <c r="L336" s="7"/>
    </row>
    <row r="337" spans="1:12" ht="20.25" customHeight="1" x14ac:dyDescent="0.25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2">
        <f t="shared" si="10"/>
        <v>2012</v>
      </c>
      <c r="G337" s="2">
        <f t="shared" si="11"/>
        <v>4</v>
      </c>
      <c r="H337" s="4">
        <v>26804</v>
      </c>
      <c r="I337" s="2">
        <v>2012</v>
      </c>
      <c r="J337" s="2" t="s">
        <v>13</v>
      </c>
      <c r="K337" s="2" t="s">
        <v>26</v>
      </c>
      <c r="L337" s="7"/>
    </row>
    <row r="338" spans="1:12" ht="20.25" customHeight="1" x14ac:dyDescent="0.25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2">
        <f t="shared" si="10"/>
        <v>2014</v>
      </c>
      <c r="G338" s="2">
        <f t="shared" si="11"/>
        <v>2</v>
      </c>
      <c r="H338" s="4">
        <v>71362</v>
      </c>
      <c r="I338" s="2">
        <v>2013</v>
      </c>
      <c r="J338" s="2" t="s">
        <v>32</v>
      </c>
      <c r="K338" s="2" t="s">
        <v>12</v>
      </c>
      <c r="L338" s="7"/>
    </row>
    <row r="339" spans="1:12" ht="20.25" customHeight="1" x14ac:dyDescent="0.25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2">
        <f t="shared" si="10"/>
        <v>2014</v>
      </c>
      <c r="G339" s="2">
        <f t="shared" si="11"/>
        <v>1</v>
      </c>
      <c r="H339" s="4">
        <v>78271</v>
      </c>
      <c r="I339" s="2">
        <v>2013</v>
      </c>
      <c r="J339" s="2" t="s">
        <v>24</v>
      </c>
      <c r="K339" s="2" t="s">
        <v>12</v>
      </c>
      <c r="L339" s="7"/>
    </row>
    <row r="340" spans="1:12" ht="20.25" customHeight="1" x14ac:dyDescent="0.25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2">
        <f t="shared" si="10"/>
        <v>2013</v>
      </c>
      <c r="G340" s="2">
        <f t="shared" si="11"/>
        <v>4</v>
      </c>
      <c r="H340" s="4">
        <v>64303</v>
      </c>
      <c r="I340" s="2">
        <v>2013</v>
      </c>
      <c r="J340" s="2" t="s">
        <v>29</v>
      </c>
      <c r="K340" s="2" t="s">
        <v>12</v>
      </c>
      <c r="L340" s="7"/>
    </row>
    <row r="341" spans="1:12" ht="20.25" customHeight="1" x14ac:dyDescent="0.25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2">
        <f t="shared" si="10"/>
        <v>2014</v>
      </c>
      <c r="G341" s="2">
        <f t="shared" si="11"/>
        <v>1</v>
      </c>
      <c r="H341" s="4">
        <v>30259</v>
      </c>
      <c r="I341" s="2">
        <v>2013</v>
      </c>
      <c r="J341" s="2" t="s">
        <v>11</v>
      </c>
      <c r="K341" s="2" t="s">
        <v>28</v>
      </c>
      <c r="L341" s="7"/>
    </row>
    <row r="342" spans="1:12" ht="20.25" customHeight="1" x14ac:dyDescent="0.25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2">
        <f t="shared" si="10"/>
        <v>2014</v>
      </c>
      <c r="G342" s="2">
        <f t="shared" si="11"/>
        <v>2</v>
      </c>
      <c r="H342" s="4">
        <v>93605</v>
      </c>
      <c r="I342" s="2">
        <v>2013</v>
      </c>
      <c r="J342" s="2" t="s">
        <v>30</v>
      </c>
      <c r="K342" s="2" t="s">
        <v>28</v>
      </c>
      <c r="L342" s="7"/>
    </row>
    <row r="343" spans="1:12" ht="20.25" customHeight="1" x14ac:dyDescent="0.25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2">
        <f t="shared" si="10"/>
        <v>2014</v>
      </c>
      <c r="G343" s="2">
        <f t="shared" si="11"/>
        <v>1</v>
      </c>
      <c r="H343" s="4">
        <v>81268</v>
      </c>
      <c r="I343" s="2">
        <v>2013</v>
      </c>
      <c r="J343" s="2" t="s">
        <v>17</v>
      </c>
      <c r="K343" s="2" t="s">
        <v>28</v>
      </c>
      <c r="L343" s="7"/>
    </row>
    <row r="344" spans="1:12" ht="20.25" customHeight="1" x14ac:dyDescent="0.25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2">
        <f t="shared" si="10"/>
        <v>2013</v>
      </c>
      <c r="G344" s="2">
        <f t="shared" si="11"/>
        <v>4</v>
      </c>
      <c r="H344" s="4">
        <v>56176</v>
      </c>
      <c r="I344" s="2">
        <v>2013</v>
      </c>
      <c r="J344" s="2" t="s">
        <v>18</v>
      </c>
      <c r="K344" s="2" t="s">
        <v>34</v>
      </c>
      <c r="L344" s="7"/>
    </row>
    <row r="345" spans="1:12" ht="20.25" customHeight="1" x14ac:dyDescent="0.25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2">
        <f t="shared" si="10"/>
        <v>2014</v>
      </c>
      <c r="G345" s="2">
        <f t="shared" si="11"/>
        <v>1</v>
      </c>
      <c r="H345" s="4">
        <v>31410</v>
      </c>
      <c r="I345" s="2">
        <v>2013</v>
      </c>
      <c r="J345" s="2" t="s">
        <v>23</v>
      </c>
      <c r="K345" s="2" t="s">
        <v>34</v>
      </c>
      <c r="L345" s="7"/>
    </row>
    <row r="346" spans="1:12" ht="20.25" customHeight="1" x14ac:dyDescent="0.25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2">
        <f t="shared" si="10"/>
        <v>2013</v>
      </c>
      <c r="G346" s="2">
        <f t="shared" si="11"/>
        <v>4</v>
      </c>
      <c r="H346" s="4">
        <v>10690</v>
      </c>
      <c r="I346" s="2">
        <v>2013</v>
      </c>
      <c r="J346" s="2" t="s">
        <v>19</v>
      </c>
      <c r="K346" s="2" t="s">
        <v>34</v>
      </c>
      <c r="L346" s="7"/>
    </row>
    <row r="347" spans="1:12" ht="20.25" customHeight="1" x14ac:dyDescent="0.25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2">
        <f t="shared" si="10"/>
        <v>2014</v>
      </c>
      <c r="G347" s="2">
        <f t="shared" si="11"/>
        <v>1</v>
      </c>
      <c r="H347" s="4">
        <v>82307</v>
      </c>
      <c r="I347" s="2">
        <v>2013</v>
      </c>
      <c r="J347" s="2" t="s">
        <v>20</v>
      </c>
      <c r="K347" s="2" t="s">
        <v>26</v>
      </c>
      <c r="L347" s="7"/>
    </row>
    <row r="348" spans="1:12" ht="20.25" customHeight="1" x14ac:dyDescent="0.25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2">
        <f t="shared" si="10"/>
        <v>2014</v>
      </c>
      <c r="G348" s="2">
        <f t="shared" si="11"/>
        <v>2</v>
      </c>
      <c r="H348" s="4">
        <v>21780</v>
      </c>
      <c r="I348" s="2">
        <v>2013</v>
      </c>
      <c r="J348" s="2" t="s">
        <v>25</v>
      </c>
      <c r="K348" s="2" t="s">
        <v>26</v>
      </c>
      <c r="L348" s="7"/>
    </row>
    <row r="349" spans="1:12" ht="20.25" customHeight="1" x14ac:dyDescent="0.25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2">
        <f t="shared" si="10"/>
        <v>2013</v>
      </c>
      <c r="G349" s="2">
        <f t="shared" si="11"/>
        <v>4</v>
      </c>
      <c r="H349" s="4">
        <v>55565</v>
      </c>
      <c r="I349" s="2">
        <v>2013</v>
      </c>
      <c r="J349" s="2" t="s">
        <v>13</v>
      </c>
      <c r="K349" s="2" t="s">
        <v>26</v>
      </c>
      <c r="L349" s="7"/>
    </row>
    <row r="350" spans="1:12" ht="20.25" customHeight="1" x14ac:dyDescent="0.25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2">
        <f t="shared" si="10"/>
        <v>2014</v>
      </c>
      <c r="G350" s="2">
        <f t="shared" si="11"/>
        <v>1</v>
      </c>
      <c r="H350" s="4">
        <v>64360</v>
      </c>
      <c r="I350" s="2">
        <v>2013</v>
      </c>
      <c r="J350" s="2" t="s">
        <v>32</v>
      </c>
      <c r="K350" s="2" t="s">
        <v>12</v>
      </c>
      <c r="L350" s="7"/>
    </row>
    <row r="351" spans="1:12" ht="20.25" customHeight="1" x14ac:dyDescent="0.25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2">
        <f t="shared" si="10"/>
        <v>2014</v>
      </c>
      <c r="G351" s="2">
        <f t="shared" si="11"/>
        <v>1</v>
      </c>
      <c r="H351" s="4">
        <v>60093</v>
      </c>
      <c r="I351" s="2">
        <v>2013</v>
      </c>
      <c r="J351" s="2" t="s">
        <v>24</v>
      </c>
      <c r="K351" s="2" t="s">
        <v>12</v>
      </c>
      <c r="L351" s="7"/>
    </row>
    <row r="352" spans="1:12" ht="20.25" customHeight="1" x14ac:dyDescent="0.25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2">
        <f t="shared" si="10"/>
        <v>2014</v>
      </c>
      <c r="G352" s="2">
        <f t="shared" si="11"/>
        <v>1</v>
      </c>
      <c r="H352" s="4">
        <v>76840</v>
      </c>
      <c r="I352" s="2">
        <v>2013</v>
      </c>
      <c r="J352" s="2" t="s">
        <v>29</v>
      </c>
      <c r="K352" s="2" t="s">
        <v>12</v>
      </c>
      <c r="L352" s="7"/>
    </row>
    <row r="353" spans="1:12" ht="20.25" customHeight="1" x14ac:dyDescent="0.25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2">
        <f t="shared" si="10"/>
        <v>2014</v>
      </c>
      <c r="G353" s="2">
        <f t="shared" si="11"/>
        <v>1</v>
      </c>
      <c r="H353" s="4">
        <v>90362</v>
      </c>
      <c r="I353" s="2">
        <v>2013</v>
      </c>
      <c r="J353" s="2" t="s">
        <v>11</v>
      </c>
      <c r="K353" s="2" t="s">
        <v>28</v>
      </c>
      <c r="L353" s="7"/>
    </row>
    <row r="354" spans="1:12" ht="20.25" customHeight="1" x14ac:dyDescent="0.25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2">
        <f t="shared" si="10"/>
        <v>2014</v>
      </c>
      <c r="G354" s="2">
        <f t="shared" si="11"/>
        <v>2</v>
      </c>
      <c r="H354" s="4">
        <v>18377</v>
      </c>
      <c r="I354" s="2">
        <v>2013</v>
      </c>
      <c r="J354" s="2" t="s">
        <v>30</v>
      </c>
      <c r="K354" s="2" t="s">
        <v>28</v>
      </c>
      <c r="L354" s="7"/>
    </row>
    <row r="355" spans="1:12" ht="20.25" customHeight="1" x14ac:dyDescent="0.25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2">
        <f t="shared" si="10"/>
        <v>2013</v>
      </c>
      <c r="G355" s="2">
        <f t="shared" si="11"/>
        <v>3</v>
      </c>
      <c r="H355" s="4">
        <v>41984</v>
      </c>
      <c r="I355" s="2">
        <v>2013</v>
      </c>
      <c r="J355" s="2" t="s">
        <v>17</v>
      </c>
      <c r="K355" s="2" t="s">
        <v>28</v>
      </c>
      <c r="L355" s="7"/>
    </row>
    <row r="356" spans="1:12" ht="20.25" customHeight="1" x14ac:dyDescent="0.25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2">
        <f t="shared" si="10"/>
        <v>2013</v>
      </c>
      <c r="G356" s="2">
        <f t="shared" si="11"/>
        <v>3</v>
      </c>
      <c r="H356" s="4">
        <v>61540</v>
      </c>
      <c r="I356" s="2">
        <v>2013</v>
      </c>
      <c r="J356" s="2" t="s">
        <v>18</v>
      </c>
      <c r="K356" s="2" t="s">
        <v>34</v>
      </c>
      <c r="L356" s="7"/>
    </row>
    <row r="357" spans="1:12" ht="20.25" customHeight="1" x14ac:dyDescent="0.25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2">
        <f t="shared" si="10"/>
        <v>2014</v>
      </c>
      <c r="G357" s="2">
        <f t="shared" si="11"/>
        <v>2</v>
      </c>
      <c r="H357" s="4">
        <v>84277</v>
      </c>
      <c r="I357" s="2">
        <v>2013</v>
      </c>
      <c r="J357" s="2" t="s">
        <v>23</v>
      </c>
      <c r="K357" s="2" t="s">
        <v>34</v>
      </c>
      <c r="L357" s="7"/>
    </row>
    <row r="358" spans="1:12" ht="20.25" customHeight="1" x14ac:dyDescent="0.25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2">
        <f t="shared" si="10"/>
        <v>2013</v>
      </c>
      <c r="G358" s="2">
        <f t="shared" si="11"/>
        <v>4</v>
      </c>
      <c r="H358" s="4">
        <v>35188</v>
      </c>
      <c r="I358" s="2">
        <v>2013</v>
      </c>
      <c r="J358" s="2" t="s">
        <v>19</v>
      </c>
      <c r="K358" s="2" t="s">
        <v>34</v>
      </c>
      <c r="L358" s="7"/>
    </row>
    <row r="359" spans="1:12" ht="20.25" customHeight="1" x14ac:dyDescent="0.25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2">
        <f t="shared" si="10"/>
        <v>2014</v>
      </c>
      <c r="G359" s="2">
        <f t="shared" si="11"/>
        <v>1</v>
      </c>
      <c r="H359" s="4">
        <v>41087</v>
      </c>
      <c r="I359" s="2">
        <v>2013</v>
      </c>
      <c r="J359" s="2" t="s">
        <v>20</v>
      </c>
      <c r="K359" s="2" t="s">
        <v>26</v>
      </c>
      <c r="L359" s="7"/>
    </row>
    <row r="360" spans="1:12" ht="20.25" customHeight="1" x14ac:dyDescent="0.25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2">
        <f t="shared" si="10"/>
        <v>2013</v>
      </c>
      <c r="G360" s="2">
        <f t="shared" si="11"/>
        <v>3</v>
      </c>
      <c r="H360" s="4">
        <v>79693</v>
      </c>
      <c r="I360" s="2">
        <v>2013</v>
      </c>
      <c r="J360" s="2" t="s">
        <v>25</v>
      </c>
      <c r="K360" s="2" t="s">
        <v>26</v>
      </c>
      <c r="L360" s="7"/>
    </row>
    <row r="361" spans="1:12" ht="20.25" customHeight="1" x14ac:dyDescent="0.25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2">
        <f t="shared" si="10"/>
        <v>2013</v>
      </c>
      <c r="G361" s="2">
        <f t="shared" si="11"/>
        <v>3</v>
      </c>
      <c r="H361" s="4">
        <v>56754</v>
      </c>
      <c r="I361" s="2">
        <v>2013</v>
      </c>
      <c r="J361" s="2" t="s">
        <v>13</v>
      </c>
      <c r="K361" s="2" t="s">
        <v>26</v>
      </c>
      <c r="L361" s="7"/>
    </row>
    <row r="362" spans="1:12" ht="20.25" customHeight="1" x14ac:dyDescent="0.25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2">
        <f t="shared" si="10"/>
        <v>2014</v>
      </c>
      <c r="G362" s="2">
        <f t="shared" si="11"/>
        <v>1</v>
      </c>
      <c r="H362" s="4">
        <v>30135</v>
      </c>
      <c r="I362" s="2">
        <v>2013</v>
      </c>
      <c r="J362" s="2" t="s">
        <v>32</v>
      </c>
      <c r="K362" s="2" t="s">
        <v>12</v>
      </c>
      <c r="L362" s="7"/>
    </row>
    <row r="363" spans="1:12" ht="20.25" customHeight="1" x14ac:dyDescent="0.25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2">
        <f t="shared" si="10"/>
        <v>2014</v>
      </c>
      <c r="G363" s="2">
        <f t="shared" si="11"/>
        <v>2</v>
      </c>
      <c r="H363" s="4">
        <v>54269</v>
      </c>
      <c r="I363" s="2">
        <v>2013</v>
      </c>
      <c r="J363" s="2" t="s">
        <v>24</v>
      </c>
      <c r="K363" s="2" t="s">
        <v>12</v>
      </c>
      <c r="L363" s="7"/>
    </row>
    <row r="364" spans="1:12" ht="20.25" customHeight="1" x14ac:dyDescent="0.25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2">
        <f t="shared" si="10"/>
        <v>2014</v>
      </c>
      <c r="G364" s="2">
        <f t="shared" si="11"/>
        <v>1</v>
      </c>
      <c r="H364" s="4">
        <v>78768</v>
      </c>
      <c r="I364" s="2">
        <v>2013</v>
      </c>
      <c r="J364" s="2" t="s">
        <v>29</v>
      </c>
      <c r="K364" s="2" t="s">
        <v>12</v>
      </c>
      <c r="L364" s="7"/>
    </row>
    <row r="365" spans="1:12" ht="20.25" customHeight="1" x14ac:dyDescent="0.25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2">
        <f t="shared" si="10"/>
        <v>2014</v>
      </c>
      <c r="G365" s="2">
        <f t="shared" si="11"/>
        <v>1</v>
      </c>
      <c r="H365" s="4">
        <v>79010</v>
      </c>
      <c r="I365" s="2">
        <v>2013</v>
      </c>
      <c r="J365" s="2" t="s">
        <v>11</v>
      </c>
      <c r="K365" s="2" t="s">
        <v>28</v>
      </c>
      <c r="L365" s="7"/>
    </row>
    <row r="366" spans="1:12" ht="20.25" customHeight="1" x14ac:dyDescent="0.25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2">
        <f t="shared" si="10"/>
        <v>2014</v>
      </c>
      <c r="G366" s="2">
        <f t="shared" si="11"/>
        <v>1</v>
      </c>
      <c r="H366" s="4">
        <v>54188</v>
      </c>
      <c r="I366" s="2">
        <v>2013</v>
      </c>
      <c r="J366" s="2" t="s">
        <v>30</v>
      </c>
      <c r="K366" s="2" t="s">
        <v>28</v>
      </c>
      <c r="L366" s="7"/>
    </row>
    <row r="367" spans="1:12" ht="20.25" customHeight="1" x14ac:dyDescent="0.25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2">
        <f t="shared" si="10"/>
        <v>2014</v>
      </c>
      <c r="G367" s="2">
        <f t="shared" si="11"/>
        <v>2</v>
      </c>
      <c r="H367" s="4">
        <v>44186</v>
      </c>
      <c r="I367" s="2">
        <v>2013</v>
      </c>
      <c r="J367" s="2" t="s">
        <v>17</v>
      </c>
      <c r="K367" s="2" t="s">
        <v>28</v>
      </c>
      <c r="L367" s="7"/>
    </row>
    <row r="368" spans="1:12" ht="20.25" customHeight="1" x14ac:dyDescent="0.25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2">
        <f t="shared" si="10"/>
        <v>2014</v>
      </c>
      <c r="G368" s="2">
        <f t="shared" si="11"/>
        <v>2</v>
      </c>
      <c r="H368" s="4">
        <v>44361</v>
      </c>
      <c r="I368" s="2">
        <v>2013</v>
      </c>
      <c r="J368" s="2" t="s">
        <v>18</v>
      </c>
      <c r="K368" s="2" t="s">
        <v>34</v>
      </c>
      <c r="L368" s="7"/>
    </row>
    <row r="369" spans="1:12" ht="20.25" customHeight="1" x14ac:dyDescent="0.25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2">
        <f t="shared" si="10"/>
        <v>2013</v>
      </c>
      <c r="G369" s="2">
        <f t="shared" si="11"/>
        <v>4</v>
      </c>
      <c r="H369" s="4">
        <v>89126</v>
      </c>
      <c r="I369" s="2">
        <v>2013</v>
      </c>
      <c r="J369" s="2" t="s">
        <v>23</v>
      </c>
      <c r="K369" s="2" t="s">
        <v>34</v>
      </c>
      <c r="L369" s="7"/>
    </row>
    <row r="370" spans="1:12" ht="20.25" customHeight="1" x14ac:dyDescent="0.25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2">
        <f t="shared" si="10"/>
        <v>2014</v>
      </c>
      <c r="G370" s="2">
        <f t="shared" si="11"/>
        <v>1</v>
      </c>
      <c r="H370" s="4">
        <v>50294</v>
      </c>
      <c r="I370" s="2">
        <v>2013</v>
      </c>
      <c r="J370" s="2" t="s">
        <v>19</v>
      </c>
      <c r="K370" s="2" t="s">
        <v>34</v>
      </c>
      <c r="L370" s="7"/>
    </row>
    <row r="371" spans="1:12" ht="20.25" customHeight="1" x14ac:dyDescent="0.25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2">
        <f t="shared" si="10"/>
        <v>2013</v>
      </c>
      <c r="G371" s="2">
        <f t="shared" si="11"/>
        <v>4</v>
      </c>
      <c r="H371" s="4">
        <v>85667</v>
      </c>
      <c r="I371" s="2">
        <v>2013</v>
      </c>
      <c r="J371" s="2" t="s">
        <v>20</v>
      </c>
      <c r="K371" s="2" t="s">
        <v>26</v>
      </c>
      <c r="L371" s="7"/>
    </row>
    <row r="372" spans="1:12" ht="20.25" customHeight="1" x14ac:dyDescent="0.25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2">
        <f t="shared" si="10"/>
        <v>2013</v>
      </c>
      <c r="G372" s="2">
        <f t="shared" si="11"/>
        <v>3</v>
      </c>
      <c r="H372" s="4">
        <v>74326</v>
      </c>
      <c r="I372" s="2">
        <v>2013</v>
      </c>
      <c r="J372" s="2" t="s">
        <v>25</v>
      </c>
      <c r="K372" s="2" t="s">
        <v>26</v>
      </c>
      <c r="L372" s="7"/>
    </row>
    <row r="373" spans="1:12" ht="20.25" customHeight="1" x14ac:dyDescent="0.25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2">
        <f t="shared" si="10"/>
        <v>2013</v>
      </c>
      <c r="G373" s="2">
        <f t="shared" si="11"/>
        <v>3</v>
      </c>
      <c r="H373" s="4">
        <v>54956</v>
      </c>
      <c r="I373" s="2">
        <v>2013</v>
      </c>
      <c r="J373" s="2" t="s">
        <v>13</v>
      </c>
      <c r="K373" s="2" t="s">
        <v>26</v>
      </c>
      <c r="L373" s="7"/>
    </row>
    <row r="374" spans="1:12" ht="20.25" customHeight="1" x14ac:dyDescent="0.25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2">
        <f t="shared" si="10"/>
        <v>2014</v>
      </c>
      <c r="G374" s="2">
        <f t="shared" si="11"/>
        <v>2</v>
      </c>
      <c r="H374" s="4">
        <v>74830</v>
      </c>
      <c r="I374" s="2">
        <v>2013</v>
      </c>
      <c r="J374" s="2" t="s">
        <v>32</v>
      </c>
      <c r="K374" s="2" t="s">
        <v>12</v>
      </c>
      <c r="L374" s="7"/>
    </row>
    <row r="375" spans="1:12" ht="20.25" customHeight="1" x14ac:dyDescent="0.25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2">
        <f t="shared" si="10"/>
        <v>2014</v>
      </c>
      <c r="G375" s="2">
        <f t="shared" si="11"/>
        <v>2</v>
      </c>
      <c r="H375" s="4">
        <v>73390</v>
      </c>
      <c r="I375" s="2">
        <v>2013</v>
      </c>
      <c r="J375" s="2" t="s">
        <v>24</v>
      </c>
      <c r="K375" s="2" t="s">
        <v>12</v>
      </c>
      <c r="L375" s="7"/>
    </row>
    <row r="376" spans="1:12" ht="20.25" customHeight="1" x14ac:dyDescent="0.25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2">
        <f t="shared" si="10"/>
        <v>2013</v>
      </c>
      <c r="G376" s="2">
        <f t="shared" si="11"/>
        <v>3</v>
      </c>
      <c r="H376" s="4">
        <v>18410</v>
      </c>
      <c r="I376" s="2">
        <v>2013</v>
      </c>
      <c r="J376" s="2" t="s">
        <v>29</v>
      </c>
      <c r="K376" s="2" t="s">
        <v>12</v>
      </c>
      <c r="L376" s="7"/>
    </row>
    <row r="377" spans="1:12" ht="20.25" customHeight="1" x14ac:dyDescent="0.25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2">
        <f t="shared" si="10"/>
        <v>2014</v>
      </c>
      <c r="G377" s="2">
        <f t="shared" si="11"/>
        <v>2</v>
      </c>
      <c r="H377" s="4">
        <v>96755</v>
      </c>
      <c r="I377" s="2">
        <v>2013</v>
      </c>
      <c r="J377" s="2" t="s">
        <v>11</v>
      </c>
      <c r="K377" s="2" t="s">
        <v>28</v>
      </c>
      <c r="L377" s="7"/>
    </row>
    <row r="378" spans="1:12" ht="20.25" customHeight="1" x14ac:dyDescent="0.25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2">
        <f t="shared" si="10"/>
        <v>2014</v>
      </c>
      <c r="G378" s="2">
        <f t="shared" si="11"/>
        <v>2</v>
      </c>
      <c r="H378" s="4">
        <v>61466</v>
      </c>
      <c r="I378" s="2">
        <v>2013</v>
      </c>
      <c r="J378" s="2" t="s">
        <v>30</v>
      </c>
      <c r="K378" s="2" t="s">
        <v>28</v>
      </c>
      <c r="L378" s="7"/>
    </row>
    <row r="379" spans="1:12" ht="20.25" customHeight="1" x14ac:dyDescent="0.25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2">
        <f t="shared" si="10"/>
        <v>2013</v>
      </c>
      <c r="G379" s="2">
        <f t="shared" si="11"/>
        <v>4</v>
      </c>
      <c r="H379" s="4">
        <v>31549</v>
      </c>
      <c r="I379" s="2">
        <v>2013</v>
      </c>
      <c r="J379" s="2" t="s">
        <v>17</v>
      </c>
      <c r="K379" s="2" t="s">
        <v>28</v>
      </c>
      <c r="L379" s="7"/>
    </row>
    <row r="380" spans="1:12" ht="20.25" customHeight="1" x14ac:dyDescent="0.25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2">
        <f t="shared" si="10"/>
        <v>2014</v>
      </c>
      <c r="G380" s="2">
        <f t="shared" si="11"/>
        <v>1</v>
      </c>
      <c r="H380" s="4">
        <v>91166</v>
      </c>
      <c r="I380" s="2">
        <v>2013</v>
      </c>
      <c r="J380" s="2" t="s">
        <v>18</v>
      </c>
      <c r="K380" s="2" t="s">
        <v>34</v>
      </c>
      <c r="L380" s="7"/>
    </row>
    <row r="381" spans="1:12" ht="20.25" customHeight="1" x14ac:dyDescent="0.25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2">
        <f t="shared" si="10"/>
        <v>2014</v>
      </c>
      <c r="G381" s="2">
        <f t="shared" si="11"/>
        <v>1</v>
      </c>
      <c r="H381" s="4">
        <v>88071</v>
      </c>
      <c r="I381" s="2">
        <v>2013</v>
      </c>
      <c r="J381" s="2" t="s">
        <v>23</v>
      </c>
      <c r="K381" s="2" t="s">
        <v>34</v>
      </c>
      <c r="L381" s="7"/>
    </row>
    <row r="382" spans="1:12" ht="20.25" customHeight="1" x14ac:dyDescent="0.25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2">
        <f t="shared" si="10"/>
        <v>2013</v>
      </c>
      <c r="G382" s="2">
        <f t="shared" si="11"/>
        <v>4</v>
      </c>
      <c r="H382" s="4">
        <v>61771</v>
      </c>
      <c r="I382" s="2">
        <v>2013</v>
      </c>
      <c r="J382" s="2" t="s">
        <v>19</v>
      </c>
      <c r="K382" s="2" t="s">
        <v>34</v>
      </c>
      <c r="L382" s="7"/>
    </row>
    <row r="383" spans="1:12" ht="20.25" customHeight="1" x14ac:dyDescent="0.25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2">
        <f t="shared" si="10"/>
        <v>2013</v>
      </c>
      <c r="G383" s="2">
        <f t="shared" si="11"/>
        <v>4</v>
      </c>
      <c r="H383" s="4">
        <v>81784</v>
      </c>
      <c r="I383" s="2">
        <v>2013</v>
      </c>
      <c r="J383" s="2" t="s">
        <v>20</v>
      </c>
      <c r="K383" s="2" t="s">
        <v>26</v>
      </c>
      <c r="L383" s="7"/>
    </row>
    <row r="384" spans="1:12" ht="20.25" customHeight="1" x14ac:dyDescent="0.25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2">
        <f t="shared" si="10"/>
        <v>2013</v>
      </c>
      <c r="G384" s="2">
        <f t="shared" si="11"/>
        <v>4</v>
      </c>
      <c r="H384" s="4">
        <v>27993</v>
      </c>
      <c r="I384" s="2">
        <v>2013</v>
      </c>
      <c r="J384" s="2" t="s">
        <v>25</v>
      </c>
      <c r="K384" s="2" t="s">
        <v>26</v>
      </c>
      <c r="L384" s="7"/>
    </row>
    <row r="385" spans="1:12" ht="20.25" customHeight="1" x14ac:dyDescent="0.25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2">
        <f t="shared" si="10"/>
        <v>2013</v>
      </c>
      <c r="G385" s="2">
        <f t="shared" si="11"/>
        <v>4</v>
      </c>
      <c r="H385" s="4">
        <v>45878</v>
      </c>
      <c r="I385" s="2">
        <v>2013</v>
      </c>
      <c r="J385" s="2" t="s">
        <v>13</v>
      </c>
      <c r="K385" s="2" t="s">
        <v>26</v>
      </c>
      <c r="L385" s="7"/>
    </row>
    <row r="386" spans="1:12" ht="20.25" customHeight="1" x14ac:dyDescent="0.25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2">
        <f t="shared" ref="F386:F449" si="12">+YEAR(E386)+(MONTH(E386)&gt;=7)</f>
        <v>2014</v>
      </c>
      <c r="G386" s="2">
        <f t="shared" ref="G386:G449" si="13">+CHOOSE(MONTH(E386),3,3,3,4,4,4,1,1,1,2,2,2)</f>
        <v>3</v>
      </c>
      <c r="H386" s="4">
        <v>16425</v>
      </c>
      <c r="I386" s="2">
        <v>2014</v>
      </c>
      <c r="J386" s="2" t="s">
        <v>32</v>
      </c>
      <c r="K386" s="2" t="s">
        <v>12</v>
      </c>
      <c r="L386" s="7"/>
    </row>
    <row r="387" spans="1:12" ht="20.25" customHeight="1" x14ac:dyDescent="0.25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2">
        <f t="shared" si="12"/>
        <v>2015</v>
      </c>
      <c r="G387" s="2">
        <f t="shared" si="13"/>
        <v>1</v>
      </c>
      <c r="H387" s="4">
        <v>27832</v>
      </c>
      <c r="I387" s="2">
        <v>2014</v>
      </c>
      <c r="J387" s="2" t="s">
        <v>24</v>
      </c>
      <c r="K387" s="2" t="s">
        <v>12</v>
      </c>
      <c r="L387" s="7"/>
    </row>
    <row r="388" spans="1:12" ht="20.25" customHeight="1" x14ac:dyDescent="0.25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2">
        <f t="shared" si="12"/>
        <v>2015</v>
      </c>
      <c r="G388" s="2">
        <f t="shared" si="13"/>
        <v>2</v>
      </c>
      <c r="H388" s="4">
        <v>80073</v>
      </c>
      <c r="I388" s="2">
        <v>2014</v>
      </c>
      <c r="J388" s="2" t="s">
        <v>29</v>
      </c>
      <c r="K388" s="2" t="s">
        <v>12</v>
      </c>
      <c r="L388" s="7"/>
    </row>
    <row r="389" spans="1:12" ht="20.25" customHeight="1" x14ac:dyDescent="0.25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2">
        <f t="shared" si="12"/>
        <v>2015</v>
      </c>
      <c r="G389" s="2">
        <f t="shared" si="13"/>
        <v>1</v>
      </c>
      <c r="H389" s="4">
        <v>97319</v>
      </c>
      <c r="I389" s="2">
        <v>2014</v>
      </c>
      <c r="J389" s="2" t="s">
        <v>11</v>
      </c>
      <c r="K389" s="2" t="s">
        <v>28</v>
      </c>
      <c r="L389" s="7"/>
    </row>
    <row r="390" spans="1:12" ht="20.25" customHeight="1" x14ac:dyDescent="0.25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2">
        <f t="shared" si="12"/>
        <v>2014</v>
      </c>
      <c r="G390" s="2">
        <f t="shared" si="13"/>
        <v>4</v>
      </c>
      <c r="H390" s="4">
        <v>38277</v>
      </c>
      <c r="I390" s="2">
        <v>2014</v>
      </c>
      <c r="J390" s="2" t="s">
        <v>30</v>
      </c>
      <c r="K390" s="2" t="s">
        <v>28</v>
      </c>
      <c r="L390" s="7"/>
    </row>
    <row r="391" spans="1:12" ht="20.25" customHeight="1" x14ac:dyDescent="0.25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41721</v>
      </c>
      <c r="F391" s="2">
        <f t="shared" si="12"/>
        <v>2014</v>
      </c>
      <c r="G391" s="2">
        <f t="shared" si="13"/>
        <v>3</v>
      </c>
      <c r="H391" s="4">
        <v>44723</v>
      </c>
      <c r="I391" s="2">
        <v>2014</v>
      </c>
      <c r="J391" s="2" t="s">
        <v>17</v>
      </c>
      <c r="K391" s="2" t="s">
        <v>28</v>
      </c>
      <c r="L391" s="7"/>
    </row>
    <row r="392" spans="1:12" ht="20.25" customHeight="1" x14ac:dyDescent="0.25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2">
        <f t="shared" si="12"/>
        <v>2014</v>
      </c>
      <c r="G392" s="2">
        <f t="shared" si="13"/>
        <v>4</v>
      </c>
      <c r="H392" s="4">
        <v>70630</v>
      </c>
      <c r="I392" s="2">
        <v>2014</v>
      </c>
      <c r="J392" s="2" t="s">
        <v>18</v>
      </c>
      <c r="K392" s="2" t="s">
        <v>34</v>
      </c>
      <c r="L392" s="7"/>
    </row>
    <row r="393" spans="1:12" ht="20.25" customHeight="1" x14ac:dyDescent="0.25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2">
        <f t="shared" si="12"/>
        <v>2015</v>
      </c>
      <c r="G393" s="2">
        <f t="shared" si="13"/>
        <v>1</v>
      </c>
      <c r="H393" s="4">
        <v>45727</v>
      </c>
      <c r="I393" s="2">
        <v>2014</v>
      </c>
      <c r="J393" s="2" t="s">
        <v>23</v>
      </c>
      <c r="K393" s="2" t="s">
        <v>34</v>
      </c>
      <c r="L393" s="7"/>
    </row>
    <row r="394" spans="1:12" ht="20.25" customHeight="1" x14ac:dyDescent="0.25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2">
        <f t="shared" si="12"/>
        <v>2014</v>
      </c>
      <c r="G394" s="2">
        <f t="shared" si="13"/>
        <v>3</v>
      </c>
      <c r="H394" s="4">
        <v>81486</v>
      </c>
      <c r="I394" s="2">
        <v>2014</v>
      </c>
      <c r="J394" s="2" t="s">
        <v>19</v>
      </c>
      <c r="K394" s="2" t="s">
        <v>34</v>
      </c>
      <c r="L394" s="7"/>
    </row>
    <row r="395" spans="1:12" ht="20.25" customHeight="1" x14ac:dyDescent="0.25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2">
        <f t="shared" si="12"/>
        <v>2014</v>
      </c>
      <c r="G395" s="2">
        <f t="shared" si="13"/>
        <v>4</v>
      </c>
      <c r="H395" s="4">
        <v>35158</v>
      </c>
      <c r="I395" s="2">
        <v>2014</v>
      </c>
      <c r="J395" s="2" t="s">
        <v>20</v>
      </c>
      <c r="K395" s="2" t="s">
        <v>26</v>
      </c>
      <c r="L395" s="7"/>
    </row>
    <row r="396" spans="1:12" ht="20.25" customHeight="1" x14ac:dyDescent="0.25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2">
        <f t="shared" si="12"/>
        <v>2014</v>
      </c>
      <c r="G396" s="2">
        <f t="shared" si="13"/>
        <v>4</v>
      </c>
      <c r="H396" s="4">
        <v>83262</v>
      </c>
      <c r="I396" s="2">
        <v>2014</v>
      </c>
      <c r="J396" s="2" t="s">
        <v>25</v>
      </c>
      <c r="K396" s="2" t="s">
        <v>26</v>
      </c>
      <c r="L396" s="7"/>
    </row>
    <row r="397" spans="1:12" ht="20.25" customHeight="1" x14ac:dyDescent="0.25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2">
        <f t="shared" si="12"/>
        <v>2015</v>
      </c>
      <c r="G397" s="2">
        <f t="shared" si="13"/>
        <v>2</v>
      </c>
      <c r="H397" s="4">
        <v>74283</v>
      </c>
      <c r="I397" s="2">
        <v>2014</v>
      </c>
      <c r="J397" s="2" t="s">
        <v>13</v>
      </c>
      <c r="K397" s="2" t="s">
        <v>26</v>
      </c>
      <c r="L397" s="7"/>
    </row>
    <row r="398" spans="1:12" ht="20.25" customHeight="1" x14ac:dyDescent="0.25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41706</v>
      </c>
      <c r="F398" s="2">
        <f t="shared" si="12"/>
        <v>2014</v>
      </c>
      <c r="G398" s="2">
        <f t="shared" si="13"/>
        <v>3</v>
      </c>
      <c r="H398" s="4">
        <v>24805</v>
      </c>
      <c r="I398" s="2">
        <v>2014</v>
      </c>
      <c r="J398" s="2" t="s">
        <v>32</v>
      </c>
      <c r="K398" s="2" t="s">
        <v>12</v>
      </c>
      <c r="L398" s="7"/>
    </row>
    <row r="399" spans="1:12" ht="20.25" customHeight="1" x14ac:dyDescent="0.25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2">
        <f t="shared" si="12"/>
        <v>2015</v>
      </c>
      <c r="G399" s="2">
        <f t="shared" si="13"/>
        <v>1</v>
      </c>
      <c r="H399" s="4">
        <v>16556</v>
      </c>
      <c r="I399" s="2">
        <v>2014</v>
      </c>
      <c r="J399" s="2" t="s">
        <v>24</v>
      </c>
      <c r="K399" s="2" t="s">
        <v>12</v>
      </c>
      <c r="L399" s="7"/>
    </row>
    <row r="400" spans="1:12" ht="20.25" customHeight="1" x14ac:dyDescent="0.25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2">
        <f t="shared" si="12"/>
        <v>2014</v>
      </c>
      <c r="G400" s="2">
        <f t="shared" si="13"/>
        <v>4</v>
      </c>
      <c r="H400" s="4">
        <v>48638</v>
      </c>
      <c r="I400" s="2">
        <v>2014</v>
      </c>
      <c r="J400" s="2" t="s">
        <v>29</v>
      </c>
      <c r="K400" s="2" t="s">
        <v>12</v>
      </c>
      <c r="L400" s="7"/>
    </row>
    <row r="401" spans="1:12" ht="20.25" customHeight="1" x14ac:dyDescent="0.25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2">
        <f t="shared" si="12"/>
        <v>2015</v>
      </c>
      <c r="G401" s="2">
        <f t="shared" si="13"/>
        <v>1</v>
      </c>
      <c r="H401" s="4">
        <v>56001</v>
      </c>
      <c r="I401" s="2">
        <v>2014</v>
      </c>
      <c r="J401" s="2" t="s">
        <v>11</v>
      </c>
      <c r="K401" s="2" t="s">
        <v>28</v>
      </c>
      <c r="L401" s="7"/>
    </row>
    <row r="402" spans="1:12" ht="20.25" customHeight="1" x14ac:dyDescent="0.25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2">
        <f t="shared" si="12"/>
        <v>2015</v>
      </c>
      <c r="G402" s="2">
        <f t="shared" si="13"/>
        <v>2</v>
      </c>
      <c r="H402" s="4">
        <v>17127</v>
      </c>
      <c r="I402" s="2">
        <v>2014</v>
      </c>
      <c r="J402" s="2" t="s">
        <v>30</v>
      </c>
      <c r="K402" s="2" t="s">
        <v>28</v>
      </c>
      <c r="L402" s="7"/>
    </row>
    <row r="403" spans="1:12" ht="20.25" customHeight="1" x14ac:dyDescent="0.25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2">
        <f t="shared" si="12"/>
        <v>2014</v>
      </c>
      <c r="G403" s="2">
        <f t="shared" si="13"/>
        <v>3</v>
      </c>
      <c r="H403" s="4">
        <v>89436</v>
      </c>
      <c r="I403" s="2">
        <v>2014</v>
      </c>
      <c r="J403" s="2" t="s">
        <v>17</v>
      </c>
      <c r="K403" s="2" t="s">
        <v>28</v>
      </c>
      <c r="L403" s="7"/>
    </row>
    <row r="404" spans="1:12" ht="20.25" customHeight="1" x14ac:dyDescent="0.25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2">
        <f t="shared" si="12"/>
        <v>2015</v>
      </c>
      <c r="G404" s="2">
        <f t="shared" si="13"/>
        <v>2</v>
      </c>
      <c r="H404" s="4">
        <v>70047</v>
      </c>
      <c r="I404" s="2">
        <v>2014</v>
      </c>
      <c r="J404" s="2" t="s">
        <v>18</v>
      </c>
      <c r="K404" s="2" t="s">
        <v>34</v>
      </c>
      <c r="L404" s="7"/>
    </row>
    <row r="405" spans="1:12" ht="20.25" customHeight="1" x14ac:dyDescent="0.25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2">
        <f t="shared" si="12"/>
        <v>2014</v>
      </c>
      <c r="G405" s="2">
        <f t="shared" si="13"/>
        <v>3</v>
      </c>
      <c r="H405" s="4">
        <v>38602</v>
      </c>
      <c r="I405" s="2">
        <v>2014</v>
      </c>
      <c r="J405" s="2" t="s">
        <v>23</v>
      </c>
      <c r="K405" s="2" t="s">
        <v>34</v>
      </c>
      <c r="L405" s="7"/>
    </row>
    <row r="406" spans="1:12" ht="20.25" customHeight="1" x14ac:dyDescent="0.25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2">
        <f t="shared" si="12"/>
        <v>2015</v>
      </c>
      <c r="G406" s="2">
        <f t="shared" si="13"/>
        <v>2</v>
      </c>
      <c r="H406" s="4">
        <v>74865</v>
      </c>
      <c r="I406" s="2">
        <v>2014</v>
      </c>
      <c r="J406" s="2" t="s">
        <v>19</v>
      </c>
      <c r="K406" s="2" t="s">
        <v>34</v>
      </c>
      <c r="L406" s="7"/>
    </row>
    <row r="407" spans="1:12" ht="20.25" customHeight="1" x14ac:dyDescent="0.25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2">
        <f t="shared" si="12"/>
        <v>2015</v>
      </c>
      <c r="G407" s="2">
        <f t="shared" si="13"/>
        <v>2</v>
      </c>
      <c r="H407" s="4">
        <v>61380</v>
      </c>
      <c r="I407" s="2">
        <v>2014</v>
      </c>
      <c r="J407" s="2" t="s">
        <v>20</v>
      </c>
      <c r="K407" s="2" t="s">
        <v>26</v>
      </c>
      <c r="L407" s="7"/>
    </row>
    <row r="408" spans="1:12" ht="20.25" customHeight="1" x14ac:dyDescent="0.25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2">
        <f t="shared" si="12"/>
        <v>2015</v>
      </c>
      <c r="G408" s="2">
        <f t="shared" si="13"/>
        <v>2</v>
      </c>
      <c r="H408" s="4">
        <v>14784</v>
      </c>
      <c r="I408" s="2">
        <v>2014</v>
      </c>
      <c r="J408" s="2" t="s">
        <v>25</v>
      </c>
      <c r="K408" s="2" t="s">
        <v>26</v>
      </c>
      <c r="L408" s="7"/>
    </row>
    <row r="409" spans="1:12" ht="20.25" customHeight="1" x14ac:dyDescent="0.25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2">
        <f t="shared" si="12"/>
        <v>2015</v>
      </c>
      <c r="G409" s="2">
        <f t="shared" si="13"/>
        <v>2</v>
      </c>
      <c r="H409" s="4">
        <v>73862</v>
      </c>
      <c r="I409" s="2">
        <v>2014</v>
      </c>
      <c r="J409" s="2" t="s">
        <v>13</v>
      </c>
      <c r="K409" s="2" t="s">
        <v>26</v>
      </c>
      <c r="L409" s="7"/>
    </row>
    <row r="410" spans="1:12" ht="20.25" customHeight="1" x14ac:dyDescent="0.25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2">
        <f t="shared" si="12"/>
        <v>2015</v>
      </c>
      <c r="G410" s="2">
        <f t="shared" si="13"/>
        <v>2</v>
      </c>
      <c r="H410" s="4">
        <v>83315</v>
      </c>
      <c r="I410" s="2">
        <v>2014</v>
      </c>
      <c r="J410" s="2" t="s">
        <v>32</v>
      </c>
      <c r="K410" s="2" t="s">
        <v>12</v>
      </c>
      <c r="L410" s="7"/>
    </row>
    <row r="411" spans="1:12" ht="20.25" customHeight="1" x14ac:dyDescent="0.25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2">
        <f t="shared" si="12"/>
        <v>2015</v>
      </c>
      <c r="G411" s="2">
        <f t="shared" si="13"/>
        <v>2</v>
      </c>
      <c r="H411" s="4">
        <v>68404</v>
      </c>
      <c r="I411" s="2">
        <v>2014</v>
      </c>
      <c r="J411" s="2" t="s">
        <v>24</v>
      </c>
      <c r="K411" s="2" t="s">
        <v>12</v>
      </c>
      <c r="L411" s="7"/>
    </row>
    <row r="412" spans="1:12" ht="20.25" customHeight="1" x14ac:dyDescent="0.25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2">
        <f t="shared" si="12"/>
        <v>2015</v>
      </c>
      <c r="G412" s="2">
        <f t="shared" si="13"/>
        <v>2</v>
      </c>
      <c r="H412" s="4">
        <v>90217</v>
      </c>
      <c r="I412" s="2">
        <v>2014</v>
      </c>
      <c r="J412" s="2" t="s">
        <v>29</v>
      </c>
      <c r="K412" s="2" t="s">
        <v>12</v>
      </c>
      <c r="L412" s="7"/>
    </row>
    <row r="413" spans="1:12" ht="20.25" customHeight="1" x14ac:dyDescent="0.25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2">
        <f t="shared" si="12"/>
        <v>2015</v>
      </c>
      <c r="G413" s="2">
        <f t="shared" si="13"/>
        <v>2</v>
      </c>
      <c r="H413" s="4">
        <v>90547</v>
      </c>
      <c r="I413" s="2">
        <v>2014</v>
      </c>
      <c r="J413" s="2" t="s">
        <v>11</v>
      </c>
      <c r="K413" s="2" t="s">
        <v>28</v>
      </c>
      <c r="L413" s="7"/>
    </row>
    <row r="414" spans="1:12" ht="20.25" customHeight="1" x14ac:dyDescent="0.25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2">
        <f t="shared" si="12"/>
        <v>2015</v>
      </c>
      <c r="G414" s="2">
        <f t="shared" si="13"/>
        <v>2</v>
      </c>
      <c r="H414" s="4">
        <v>14692</v>
      </c>
      <c r="I414" s="2">
        <v>2014</v>
      </c>
      <c r="J414" s="2" t="s">
        <v>30</v>
      </c>
      <c r="K414" s="2" t="s">
        <v>28</v>
      </c>
      <c r="L414" s="7"/>
    </row>
    <row r="415" spans="1:12" ht="20.25" customHeight="1" x14ac:dyDescent="0.25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2">
        <f t="shared" si="12"/>
        <v>2015</v>
      </c>
      <c r="G415" s="2">
        <f t="shared" si="13"/>
        <v>2</v>
      </c>
      <c r="H415" s="4">
        <v>49657</v>
      </c>
      <c r="I415" s="2">
        <v>2014</v>
      </c>
      <c r="J415" s="2" t="s">
        <v>17</v>
      </c>
      <c r="K415" s="2" t="s">
        <v>28</v>
      </c>
      <c r="L415" s="7"/>
    </row>
    <row r="416" spans="1:12" ht="20.25" customHeight="1" x14ac:dyDescent="0.25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2">
        <f t="shared" si="12"/>
        <v>2015</v>
      </c>
      <c r="G416" s="2">
        <f t="shared" si="13"/>
        <v>2</v>
      </c>
      <c r="H416" s="4">
        <v>33571</v>
      </c>
      <c r="I416" s="2">
        <v>2014</v>
      </c>
      <c r="J416" s="2" t="s">
        <v>18</v>
      </c>
      <c r="K416" s="2" t="s">
        <v>34</v>
      </c>
      <c r="L416" s="7"/>
    </row>
    <row r="417" spans="1:12" ht="20.25" customHeight="1" x14ac:dyDescent="0.25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2">
        <f t="shared" si="12"/>
        <v>2015</v>
      </c>
      <c r="G417" s="2">
        <f t="shared" si="13"/>
        <v>2</v>
      </c>
      <c r="H417" s="4">
        <v>49617</v>
      </c>
      <c r="I417" s="2">
        <v>2014</v>
      </c>
      <c r="J417" s="2" t="s">
        <v>23</v>
      </c>
      <c r="K417" s="2" t="s">
        <v>34</v>
      </c>
      <c r="L417" s="7"/>
    </row>
    <row r="418" spans="1:12" ht="20.25" customHeight="1" x14ac:dyDescent="0.25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2">
        <f t="shared" si="12"/>
        <v>2015</v>
      </c>
      <c r="G418" s="2">
        <f t="shared" si="13"/>
        <v>2</v>
      </c>
      <c r="H418" s="4">
        <v>62480</v>
      </c>
      <c r="I418" s="2">
        <v>2014</v>
      </c>
      <c r="J418" s="2" t="s">
        <v>19</v>
      </c>
      <c r="K418" s="2" t="s">
        <v>34</v>
      </c>
      <c r="L418" s="7"/>
    </row>
    <row r="419" spans="1:12" ht="20.25" customHeight="1" x14ac:dyDescent="0.25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2">
        <f t="shared" si="12"/>
        <v>2015</v>
      </c>
      <c r="G419" s="2">
        <f t="shared" si="13"/>
        <v>2</v>
      </c>
      <c r="H419" s="4">
        <v>47736</v>
      </c>
      <c r="I419" s="2">
        <v>2014</v>
      </c>
      <c r="J419" s="2" t="s">
        <v>20</v>
      </c>
      <c r="K419" s="2" t="s">
        <v>26</v>
      </c>
      <c r="L419" s="7"/>
    </row>
    <row r="420" spans="1:12" ht="20.25" customHeight="1" x14ac:dyDescent="0.25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2">
        <f t="shared" si="12"/>
        <v>2015</v>
      </c>
      <c r="G420" s="2">
        <f t="shared" si="13"/>
        <v>2</v>
      </c>
      <c r="H420" s="4">
        <v>77558</v>
      </c>
      <c r="I420" s="2">
        <v>2014</v>
      </c>
      <c r="J420" s="2" t="s">
        <v>25</v>
      </c>
      <c r="K420" s="2" t="s">
        <v>26</v>
      </c>
      <c r="L420" s="7"/>
    </row>
    <row r="421" spans="1:12" ht="20.25" customHeight="1" x14ac:dyDescent="0.25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2">
        <f t="shared" si="12"/>
        <v>2014</v>
      </c>
      <c r="G421" s="2">
        <f t="shared" si="13"/>
        <v>4</v>
      </c>
      <c r="H421" s="4">
        <v>55463</v>
      </c>
      <c r="I421" s="2">
        <v>2014</v>
      </c>
      <c r="J421" s="2" t="s">
        <v>13</v>
      </c>
      <c r="K421" s="2" t="s">
        <v>26</v>
      </c>
      <c r="L421" s="7"/>
    </row>
    <row r="422" spans="1:12" ht="20.25" customHeight="1" x14ac:dyDescent="0.25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2">
        <f t="shared" si="12"/>
        <v>2014</v>
      </c>
      <c r="G422" s="2">
        <f t="shared" si="13"/>
        <v>4</v>
      </c>
      <c r="H422" s="4">
        <v>94980</v>
      </c>
      <c r="I422" s="2">
        <v>2014</v>
      </c>
      <c r="J422" s="2" t="s">
        <v>32</v>
      </c>
      <c r="K422" s="2" t="s">
        <v>12</v>
      </c>
      <c r="L422" s="7"/>
    </row>
    <row r="423" spans="1:12" ht="20.25" customHeight="1" x14ac:dyDescent="0.25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2">
        <f t="shared" si="12"/>
        <v>2014</v>
      </c>
      <c r="G423" s="2">
        <f t="shared" si="13"/>
        <v>4</v>
      </c>
      <c r="H423" s="4">
        <v>10209</v>
      </c>
      <c r="I423" s="2">
        <v>2014</v>
      </c>
      <c r="J423" s="2" t="s">
        <v>24</v>
      </c>
      <c r="K423" s="2" t="s">
        <v>12</v>
      </c>
      <c r="L423" s="7"/>
    </row>
    <row r="424" spans="1:12" ht="20.25" customHeight="1" x14ac:dyDescent="0.25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2">
        <f t="shared" si="12"/>
        <v>2014</v>
      </c>
      <c r="G424" s="2">
        <f t="shared" si="13"/>
        <v>4</v>
      </c>
      <c r="H424" s="4">
        <v>53109</v>
      </c>
      <c r="I424" s="2">
        <v>2014</v>
      </c>
      <c r="J424" s="2" t="s">
        <v>29</v>
      </c>
      <c r="K424" s="2" t="s">
        <v>12</v>
      </c>
      <c r="L424" s="7"/>
    </row>
    <row r="425" spans="1:12" ht="20.25" customHeight="1" x14ac:dyDescent="0.25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2">
        <f t="shared" si="12"/>
        <v>2014</v>
      </c>
      <c r="G425" s="2">
        <f t="shared" si="13"/>
        <v>4</v>
      </c>
      <c r="H425" s="4">
        <v>83776</v>
      </c>
      <c r="I425" s="2">
        <v>2014</v>
      </c>
      <c r="J425" s="2" t="s">
        <v>11</v>
      </c>
      <c r="K425" s="2" t="s">
        <v>28</v>
      </c>
      <c r="L425" s="7"/>
    </row>
    <row r="426" spans="1:12" ht="20.25" customHeight="1" x14ac:dyDescent="0.25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2">
        <f t="shared" si="12"/>
        <v>2014</v>
      </c>
      <c r="G426" s="2">
        <f t="shared" si="13"/>
        <v>4</v>
      </c>
      <c r="H426" s="4">
        <v>30296</v>
      </c>
      <c r="I426" s="2">
        <v>2014</v>
      </c>
      <c r="J426" s="2" t="s">
        <v>30</v>
      </c>
      <c r="K426" s="2" t="s">
        <v>28</v>
      </c>
      <c r="L426" s="7"/>
    </row>
    <row r="427" spans="1:12" ht="20.25" customHeight="1" x14ac:dyDescent="0.25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2">
        <f t="shared" si="12"/>
        <v>2014</v>
      </c>
      <c r="G427" s="2">
        <f t="shared" si="13"/>
        <v>4</v>
      </c>
      <c r="H427" s="4">
        <v>99878</v>
      </c>
      <c r="I427" s="2">
        <v>2014</v>
      </c>
      <c r="J427" s="2" t="s">
        <v>17</v>
      </c>
      <c r="K427" s="2" t="s">
        <v>28</v>
      </c>
      <c r="L427" s="7"/>
    </row>
    <row r="428" spans="1:12" ht="20.25" customHeight="1" x14ac:dyDescent="0.25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2">
        <f t="shared" si="12"/>
        <v>2015</v>
      </c>
      <c r="G428" s="2">
        <f t="shared" si="13"/>
        <v>2</v>
      </c>
      <c r="H428" s="4">
        <v>85777</v>
      </c>
      <c r="I428" s="2">
        <v>2014</v>
      </c>
      <c r="J428" s="2" t="s">
        <v>18</v>
      </c>
      <c r="K428" s="2" t="s">
        <v>34</v>
      </c>
      <c r="L428" s="7"/>
    </row>
    <row r="429" spans="1:12" ht="20.25" customHeight="1" x14ac:dyDescent="0.25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2">
        <f t="shared" si="12"/>
        <v>2015</v>
      </c>
      <c r="G429" s="2">
        <f t="shared" si="13"/>
        <v>2</v>
      </c>
      <c r="H429" s="4">
        <v>42990</v>
      </c>
      <c r="I429" s="2">
        <v>2014</v>
      </c>
      <c r="J429" s="2" t="s">
        <v>23</v>
      </c>
      <c r="K429" s="2" t="s">
        <v>34</v>
      </c>
      <c r="L429" s="7"/>
    </row>
    <row r="430" spans="1:12" ht="20.25" customHeight="1" x14ac:dyDescent="0.25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2">
        <f t="shared" si="12"/>
        <v>2015</v>
      </c>
      <c r="G430" s="2">
        <f t="shared" si="13"/>
        <v>2</v>
      </c>
      <c r="H430" s="4">
        <v>31951</v>
      </c>
      <c r="I430" s="2">
        <v>2014</v>
      </c>
      <c r="J430" s="2" t="s">
        <v>19</v>
      </c>
      <c r="K430" s="2" t="s">
        <v>34</v>
      </c>
      <c r="L430" s="7"/>
    </row>
    <row r="431" spans="1:12" ht="20.25" customHeight="1" x14ac:dyDescent="0.25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2">
        <f t="shared" si="12"/>
        <v>2015</v>
      </c>
      <c r="G431" s="2">
        <f t="shared" si="13"/>
        <v>2</v>
      </c>
      <c r="H431" s="4">
        <v>52980</v>
      </c>
      <c r="I431" s="2">
        <v>2014</v>
      </c>
      <c r="J431" s="2" t="s">
        <v>20</v>
      </c>
      <c r="K431" s="2" t="s">
        <v>26</v>
      </c>
      <c r="L431" s="7"/>
    </row>
    <row r="432" spans="1:12" ht="20.25" customHeight="1" x14ac:dyDescent="0.25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2">
        <f t="shared" si="12"/>
        <v>2015</v>
      </c>
      <c r="G432" s="2">
        <f t="shared" si="13"/>
        <v>2</v>
      </c>
      <c r="H432" s="4">
        <v>32784</v>
      </c>
      <c r="I432" s="2">
        <v>2014</v>
      </c>
      <c r="J432" s="2" t="s">
        <v>25</v>
      </c>
      <c r="K432" s="2" t="s">
        <v>26</v>
      </c>
      <c r="L432" s="7"/>
    </row>
    <row r="433" spans="1:12" ht="20.25" customHeight="1" x14ac:dyDescent="0.25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2">
        <f t="shared" si="12"/>
        <v>2015</v>
      </c>
      <c r="G433" s="2">
        <f t="shared" si="13"/>
        <v>1</v>
      </c>
      <c r="H433" s="4">
        <v>87871</v>
      </c>
      <c r="I433" s="2">
        <v>2014</v>
      </c>
      <c r="J433" s="2" t="s">
        <v>13</v>
      </c>
      <c r="K433" s="2" t="s">
        <v>26</v>
      </c>
      <c r="L433" s="7"/>
    </row>
    <row r="434" spans="1:12" ht="20.25" customHeight="1" x14ac:dyDescent="0.25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2">
        <f t="shared" si="12"/>
        <v>2012</v>
      </c>
      <c r="G434" s="2">
        <f t="shared" si="13"/>
        <v>3</v>
      </c>
      <c r="H434" s="4">
        <v>44719</v>
      </c>
      <c r="I434" s="2">
        <v>2012</v>
      </c>
      <c r="J434" s="2" t="s">
        <v>32</v>
      </c>
      <c r="K434" s="2" t="s">
        <v>12</v>
      </c>
      <c r="L434" s="7"/>
    </row>
    <row r="435" spans="1:12" ht="20.25" customHeight="1" x14ac:dyDescent="0.25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2">
        <f t="shared" si="12"/>
        <v>2013</v>
      </c>
      <c r="G435" s="2">
        <f t="shared" si="13"/>
        <v>1</v>
      </c>
      <c r="H435" s="4">
        <v>25249</v>
      </c>
      <c r="I435" s="2">
        <v>2012</v>
      </c>
      <c r="J435" s="2" t="s">
        <v>24</v>
      </c>
      <c r="K435" s="2" t="s">
        <v>12</v>
      </c>
      <c r="L435" s="7"/>
    </row>
    <row r="436" spans="1:12" ht="20.25" customHeight="1" x14ac:dyDescent="0.25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2">
        <f t="shared" si="12"/>
        <v>2013</v>
      </c>
      <c r="G436" s="2">
        <f t="shared" si="13"/>
        <v>2</v>
      </c>
      <c r="H436" s="4">
        <v>86706</v>
      </c>
      <c r="I436" s="2">
        <v>2012</v>
      </c>
      <c r="J436" s="2" t="s">
        <v>29</v>
      </c>
      <c r="K436" s="2" t="s">
        <v>12</v>
      </c>
      <c r="L436" s="7"/>
    </row>
    <row r="437" spans="1:12" ht="20.25" customHeight="1" x14ac:dyDescent="0.25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2">
        <f t="shared" si="12"/>
        <v>2012</v>
      </c>
      <c r="G437" s="2">
        <f t="shared" si="13"/>
        <v>3</v>
      </c>
      <c r="H437" s="4">
        <v>57670</v>
      </c>
      <c r="I437" s="2">
        <v>2012</v>
      </c>
      <c r="J437" s="2" t="s">
        <v>11</v>
      </c>
      <c r="K437" s="2" t="s">
        <v>28</v>
      </c>
      <c r="L437" s="7"/>
    </row>
    <row r="438" spans="1:12" ht="20.25" customHeight="1" x14ac:dyDescent="0.25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2">
        <f t="shared" si="12"/>
        <v>2012</v>
      </c>
      <c r="G438" s="2">
        <f t="shared" si="13"/>
        <v>4</v>
      </c>
      <c r="H438" s="4">
        <v>17405</v>
      </c>
      <c r="I438" s="2">
        <v>2012</v>
      </c>
      <c r="J438" s="2" t="s">
        <v>30</v>
      </c>
      <c r="K438" s="2" t="s">
        <v>28</v>
      </c>
      <c r="L438" s="7"/>
    </row>
    <row r="439" spans="1:12" ht="20.25" customHeight="1" x14ac:dyDescent="0.25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2">
        <f t="shared" si="12"/>
        <v>2013</v>
      </c>
      <c r="G439" s="2">
        <f t="shared" si="13"/>
        <v>2</v>
      </c>
      <c r="H439" s="4">
        <v>71664</v>
      </c>
      <c r="I439" s="2">
        <v>2012</v>
      </c>
      <c r="J439" s="2" t="s">
        <v>17</v>
      </c>
      <c r="K439" s="2" t="s">
        <v>28</v>
      </c>
      <c r="L439" s="7"/>
    </row>
    <row r="440" spans="1:12" ht="20.25" customHeight="1" x14ac:dyDescent="0.25">
      <c r="A440" s="2" t="s">
        <v>39</v>
      </c>
      <c r="B440" s="2" t="s">
        <v>9</v>
      </c>
      <c r="C440" s="2" t="s">
        <v>22</v>
      </c>
      <c r="D440" s="2" t="s">
        <v>38</v>
      </c>
      <c r="E440" s="3">
        <v>40940</v>
      </c>
      <c r="F440" s="2">
        <f t="shared" si="12"/>
        <v>2012</v>
      </c>
      <c r="G440" s="2">
        <f t="shared" si="13"/>
        <v>3</v>
      </c>
      <c r="H440" s="4">
        <v>71644</v>
      </c>
      <c r="I440" s="2">
        <v>2012</v>
      </c>
      <c r="J440" s="2" t="s">
        <v>18</v>
      </c>
      <c r="K440" s="2" t="s">
        <v>34</v>
      </c>
      <c r="L440" s="7"/>
    </row>
    <row r="441" spans="1:12" ht="20.25" customHeight="1" x14ac:dyDescent="0.25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2">
        <f t="shared" si="12"/>
        <v>2012</v>
      </c>
      <c r="G441" s="2">
        <f t="shared" si="13"/>
        <v>3</v>
      </c>
      <c r="H441" s="4">
        <v>20166</v>
      </c>
      <c r="I441" s="2">
        <v>2012</v>
      </c>
      <c r="J441" s="2" t="s">
        <v>23</v>
      </c>
      <c r="K441" s="2" t="s">
        <v>34</v>
      </c>
      <c r="L441" s="7"/>
    </row>
    <row r="442" spans="1:12" ht="20.25" customHeight="1" x14ac:dyDescent="0.25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2">
        <f t="shared" si="12"/>
        <v>2013</v>
      </c>
      <c r="G442" s="2">
        <f t="shared" si="13"/>
        <v>2</v>
      </c>
      <c r="H442" s="4">
        <v>99101</v>
      </c>
      <c r="I442" s="2">
        <v>2012</v>
      </c>
      <c r="J442" s="2" t="s">
        <v>19</v>
      </c>
      <c r="K442" s="2" t="s">
        <v>34</v>
      </c>
      <c r="L442" s="7"/>
    </row>
    <row r="443" spans="1:12" ht="20.25" customHeight="1" x14ac:dyDescent="0.25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2">
        <f t="shared" si="12"/>
        <v>2012</v>
      </c>
      <c r="G443" s="2">
        <f t="shared" si="13"/>
        <v>4</v>
      </c>
      <c r="H443" s="4">
        <v>24921</v>
      </c>
      <c r="I443" s="2">
        <v>2012</v>
      </c>
      <c r="J443" s="2" t="s">
        <v>20</v>
      </c>
      <c r="K443" s="2" t="s">
        <v>26</v>
      </c>
      <c r="L443" s="7"/>
    </row>
    <row r="444" spans="1:12" ht="20.25" customHeight="1" x14ac:dyDescent="0.25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2">
        <f t="shared" si="12"/>
        <v>2012</v>
      </c>
      <c r="G444" s="2">
        <f t="shared" si="13"/>
        <v>4</v>
      </c>
      <c r="H444" s="4">
        <v>46740</v>
      </c>
      <c r="I444" s="2">
        <v>2012</v>
      </c>
      <c r="J444" s="2" t="s">
        <v>25</v>
      </c>
      <c r="K444" s="2" t="s">
        <v>26</v>
      </c>
      <c r="L444" s="7"/>
    </row>
    <row r="445" spans="1:12" ht="20.25" customHeight="1" x14ac:dyDescent="0.25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2">
        <f t="shared" si="12"/>
        <v>2012</v>
      </c>
      <c r="G445" s="2">
        <f t="shared" si="13"/>
        <v>4</v>
      </c>
      <c r="H445" s="4">
        <v>57570</v>
      </c>
      <c r="I445" s="2">
        <v>2012</v>
      </c>
      <c r="J445" s="2" t="s">
        <v>13</v>
      </c>
      <c r="K445" s="2" t="s">
        <v>26</v>
      </c>
      <c r="L445" s="7"/>
    </row>
    <row r="446" spans="1:12" ht="20.25" customHeight="1" x14ac:dyDescent="0.25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2">
        <f t="shared" si="12"/>
        <v>2013</v>
      </c>
      <c r="G446" s="2">
        <f t="shared" si="13"/>
        <v>2</v>
      </c>
      <c r="H446" s="4">
        <v>24997</v>
      </c>
      <c r="I446" s="2">
        <v>2012</v>
      </c>
      <c r="J446" s="2" t="s">
        <v>32</v>
      </c>
      <c r="K446" s="2" t="s">
        <v>12</v>
      </c>
      <c r="L446" s="7"/>
    </row>
    <row r="447" spans="1:12" ht="20.25" customHeight="1" x14ac:dyDescent="0.25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2">
        <f t="shared" si="12"/>
        <v>2012</v>
      </c>
      <c r="G447" s="2">
        <f t="shared" si="13"/>
        <v>3</v>
      </c>
      <c r="H447" s="4">
        <v>93577</v>
      </c>
      <c r="I447" s="2">
        <v>2012</v>
      </c>
      <c r="J447" s="2" t="s">
        <v>24</v>
      </c>
      <c r="K447" s="2" t="s">
        <v>12</v>
      </c>
      <c r="L447" s="7"/>
    </row>
    <row r="448" spans="1:12" ht="20.25" customHeight="1" x14ac:dyDescent="0.25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2">
        <f t="shared" si="12"/>
        <v>2013</v>
      </c>
      <c r="G448" s="2">
        <f t="shared" si="13"/>
        <v>2</v>
      </c>
      <c r="H448" s="4">
        <v>31641</v>
      </c>
      <c r="I448" s="2">
        <v>2012</v>
      </c>
      <c r="J448" s="2" t="s">
        <v>29</v>
      </c>
      <c r="K448" s="2" t="s">
        <v>12</v>
      </c>
      <c r="L448" s="7"/>
    </row>
    <row r="449" spans="1:12" ht="20.25" customHeight="1" x14ac:dyDescent="0.25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2">
        <f t="shared" si="12"/>
        <v>2013</v>
      </c>
      <c r="G449" s="2">
        <f t="shared" si="13"/>
        <v>2</v>
      </c>
      <c r="H449" s="4">
        <v>95561</v>
      </c>
      <c r="I449" s="2">
        <v>2012</v>
      </c>
      <c r="J449" s="2" t="s">
        <v>11</v>
      </c>
      <c r="K449" s="2" t="s">
        <v>28</v>
      </c>
      <c r="L449" s="7"/>
    </row>
    <row r="450" spans="1:12" ht="20.25" customHeight="1" x14ac:dyDescent="0.25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2">
        <f t="shared" ref="F450:F513" si="14">+YEAR(E450)+(MONTH(E450)&gt;=7)</f>
        <v>2013</v>
      </c>
      <c r="G450" s="2">
        <f t="shared" ref="G450:G513" si="15">+CHOOSE(MONTH(E450),3,3,3,4,4,4,1,1,1,2,2,2)</f>
        <v>2</v>
      </c>
      <c r="H450" s="4">
        <v>80267</v>
      </c>
      <c r="I450" s="2">
        <v>2012</v>
      </c>
      <c r="J450" s="2" t="s">
        <v>30</v>
      </c>
      <c r="K450" s="2" t="s">
        <v>28</v>
      </c>
      <c r="L450" s="7"/>
    </row>
    <row r="451" spans="1:12" ht="20.25" customHeight="1" x14ac:dyDescent="0.25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2">
        <f t="shared" si="14"/>
        <v>2012</v>
      </c>
      <c r="G451" s="2">
        <f t="shared" si="15"/>
        <v>3</v>
      </c>
      <c r="H451" s="4">
        <v>71006</v>
      </c>
      <c r="I451" s="2">
        <v>2012</v>
      </c>
      <c r="J451" s="2" t="s">
        <v>17</v>
      </c>
      <c r="K451" s="2" t="s">
        <v>28</v>
      </c>
      <c r="L451" s="7"/>
    </row>
    <row r="452" spans="1:12" ht="20.25" customHeight="1" x14ac:dyDescent="0.25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2">
        <f t="shared" si="14"/>
        <v>2012</v>
      </c>
      <c r="G452" s="2">
        <f t="shared" si="15"/>
        <v>4</v>
      </c>
      <c r="H452" s="4">
        <v>43061</v>
      </c>
      <c r="I452" s="2">
        <v>2012</v>
      </c>
      <c r="J452" s="2" t="s">
        <v>18</v>
      </c>
      <c r="K452" s="2" t="s">
        <v>34</v>
      </c>
      <c r="L452" s="7"/>
    </row>
    <row r="453" spans="1:12" ht="20.25" customHeight="1" x14ac:dyDescent="0.25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2">
        <f t="shared" si="14"/>
        <v>2013</v>
      </c>
      <c r="G453" s="2">
        <f t="shared" si="15"/>
        <v>1</v>
      </c>
      <c r="H453" s="4">
        <v>10780</v>
      </c>
      <c r="I453" s="2">
        <v>2012</v>
      </c>
      <c r="J453" s="2" t="s">
        <v>23</v>
      </c>
      <c r="K453" s="2" t="s">
        <v>34</v>
      </c>
      <c r="L453" s="7"/>
    </row>
    <row r="454" spans="1:12" ht="20.25" customHeight="1" x14ac:dyDescent="0.25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2">
        <f t="shared" si="14"/>
        <v>2013</v>
      </c>
      <c r="G454" s="2">
        <f t="shared" si="15"/>
        <v>2</v>
      </c>
      <c r="H454" s="4">
        <v>71281</v>
      </c>
      <c r="I454" s="2">
        <v>2012</v>
      </c>
      <c r="J454" s="2" t="s">
        <v>19</v>
      </c>
      <c r="K454" s="2" t="s">
        <v>34</v>
      </c>
      <c r="L454" s="7"/>
    </row>
    <row r="455" spans="1:12" ht="20.25" customHeight="1" x14ac:dyDescent="0.25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2">
        <f t="shared" si="14"/>
        <v>2013</v>
      </c>
      <c r="G455" s="2">
        <f t="shared" si="15"/>
        <v>1</v>
      </c>
      <c r="H455" s="4">
        <v>58557</v>
      </c>
      <c r="I455" s="2">
        <v>2012</v>
      </c>
      <c r="J455" s="2" t="s">
        <v>20</v>
      </c>
      <c r="K455" s="2" t="s">
        <v>26</v>
      </c>
      <c r="L455" s="7"/>
    </row>
    <row r="456" spans="1:12" ht="20.25" customHeight="1" x14ac:dyDescent="0.25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2">
        <f t="shared" si="14"/>
        <v>2013</v>
      </c>
      <c r="G456" s="2">
        <f t="shared" si="15"/>
        <v>1</v>
      </c>
      <c r="H456" s="4">
        <v>16918</v>
      </c>
      <c r="I456" s="2">
        <v>2012</v>
      </c>
      <c r="J456" s="2" t="s">
        <v>25</v>
      </c>
      <c r="K456" s="2" t="s">
        <v>26</v>
      </c>
      <c r="L456" s="7"/>
    </row>
    <row r="457" spans="1:12" ht="20.25" customHeight="1" x14ac:dyDescent="0.25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2">
        <f t="shared" si="14"/>
        <v>2013</v>
      </c>
      <c r="G457" s="2">
        <f t="shared" si="15"/>
        <v>1</v>
      </c>
      <c r="H457" s="4">
        <v>96209</v>
      </c>
      <c r="I457" s="2">
        <v>2012</v>
      </c>
      <c r="J457" s="2" t="s">
        <v>13</v>
      </c>
      <c r="K457" s="2" t="s">
        <v>26</v>
      </c>
      <c r="L457" s="7"/>
    </row>
    <row r="458" spans="1:12" ht="20.25" customHeight="1" x14ac:dyDescent="0.25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2">
        <f t="shared" si="14"/>
        <v>2013</v>
      </c>
      <c r="G458" s="2">
        <f t="shared" si="15"/>
        <v>1</v>
      </c>
      <c r="H458" s="4">
        <v>90340</v>
      </c>
      <c r="I458" s="2">
        <v>2012</v>
      </c>
      <c r="J458" s="2" t="s">
        <v>32</v>
      </c>
      <c r="K458" s="2" t="s">
        <v>12</v>
      </c>
      <c r="L458" s="7"/>
    </row>
    <row r="459" spans="1:12" ht="20.25" customHeight="1" x14ac:dyDescent="0.25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2">
        <f t="shared" si="14"/>
        <v>2013</v>
      </c>
      <c r="G459" s="2">
        <f t="shared" si="15"/>
        <v>1</v>
      </c>
      <c r="H459" s="4">
        <v>89734</v>
      </c>
      <c r="I459" s="2">
        <v>2012</v>
      </c>
      <c r="J459" s="2" t="s">
        <v>24</v>
      </c>
      <c r="K459" s="2" t="s">
        <v>12</v>
      </c>
      <c r="L459" s="7"/>
    </row>
    <row r="460" spans="1:12" ht="20.25" customHeight="1" x14ac:dyDescent="0.25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2">
        <f t="shared" si="14"/>
        <v>2012</v>
      </c>
      <c r="G460" s="2">
        <f t="shared" si="15"/>
        <v>3</v>
      </c>
      <c r="H460" s="4">
        <v>95630</v>
      </c>
      <c r="I460" s="2">
        <v>2012</v>
      </c>
      <c r="J460" s="2" t="s">
        <v>29</v>
      </c>
      <c r="K460" s="2" t="s">
        <v>12</v>
      </c>
      <c r="L460" s="7"/>
    </row>
    <row r="461" spans="1:12" ht="20.25" customHeight="1" x14ac:dyDescent="0.25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2">
        <f t="shared" si="14"/>
        <v>2013</v>
      </c>
      <c r="G461" s="2">
        <f t="shared" si="15"/>
        <v>2</v>
      </c>
      <c r="H461" s="4">
        <v>30674</v>
      </c>
      <c r="I461" s="2">
        <v>2012</v>
      </c>
      <c r="J461" s="2" t="s">
        <v>11</v>
      </c>
      <c r="K461" s="2" t="s">
        <v>28</v>
      </c>
      <c r="L461" s="7"/>
    </row>
    <row r="462" spans="1:12" ht="20.25" customHeight="1" x14ac:dyDescent="0.25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2">
        <f t="shared" si="14"/>
        <v>2012</v>
      </c>
      <c r="G462" s="2">
        <f t="shared" si="15"/>
        <v>3</v>
      </c>
      <c r="H462" s="4">
        <v>72408</v>
      </c>
      <c r="I462" s="2">
        <v>2012</v>
      </c>
      <c r="J462" s="2" t="s">
        <v>30</v>
      </c>
      <c r="K462" s="2" t="s">
        <v>28</v>
      </c>
      <c r="L462" s="7"/>
    </row>
    <row r="463" spans="1:12" ht="20.25" customHeight="1" x14ac:dyDescent="0.25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2">
        <f t="shared" si="14"/>
        <v>2013</v>
      </c>
      <c r="G463" s="2">
        <f t="shared" si="15"/>
        <v>2</v>
      </c>
      <c r="H463" s="4">
        <v>66181</v>
      </c>
      <c r="I463" s="2">
        <v>2012</v>
      </c>
      <c r="J463" s="2" t="s">
        <v>17</v>
      </c>
      <c r="K463" s="2" t="s">
        <v>28</v>
      </c>
      <c r="L463" s="7"/>
    </row>
    <row r="464" spans="1:12" ht="20.25" customHeight="1" x14ac:dyDescent="0.25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2">
        <f t="shared" si="14"/>
        <v>2012</v>
      </c>
      <c r="G464" s="2">
        <f t="shared" si="15"/>
        <v>4</v>
      </c>
      <c r="H464" s="4">
        <v>28390</v>
      </c>
      <c r="I464" s="2">
        <v>2012</v>
      </c>
      <c r="J464" s="2" t="s">
        <v>18</v>
      </c>
      <c r="K464" s="2" t="s">
        <v>34</v>
      </c>
      <c r="L464" s="7"/>
    </row>
    <row r="465" spans="1:12" ht="20.25" customHeight="1" x14ac:dyDescent="0.25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2">
        <f t="shared" si="14"/>
        <v>2013</v>
      </c>
      <c r="G465" s="2">
        <f t="shared" si="15"/>
        <v>2</v>
      </c>
      <c r="H465" s="4">
        <v>45991</v>
      </c>
      <c r="I465" s="2">
        <v>2012</v>
      </c>
      <c r="J465" s="2" t="s">
        <v>23</v>
      </c>
      <c r="K465" s="2" t="s">
        <v>34</v>
      </c>
      <c r="L465" s="7"/>
    </row>
    <row r="466" spans="1:12" ht="20.25" customHeight="1" x14ac:dyDescent="0.25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2">
        <f t="shared" si="14"/>
        <v>2012</v>
      </c>
      <c r="G466" s="2">
        <f t="shared" si="15"/>
        <v>4</v>
      </c>
      <c r="H466" s="4">
        <v>14127</v>
      </c>
      <c r="I466" s="2">
        <v>2012</v>
      </c>
      <c r="J466" s="2" t="s">
        <v>19</v>
      </c>
      <c r="K466" s="2" t="s">
        <v>34</v>
      </c>
      <c r="L466" s="7"/>
    </row>
    <row r="467" spans="1:12" ht="20.25" customHeight="1" x14ac:dyDescent="0.25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2">
        <f t="shared" si="14"/>
        <v>2013</v>
      </c>
      <c r="G467" s="2">
        <f t="shared" si="15"/>
        <v>1</v>
      </c>
      <c r="H467" s="4">
        <v>91812</v>
      </c>
      <c r="I467" s="2">
        <v>2012</v>
      </c>
      <c r="J467" s="2" t="s">
        <v>20</v>
      </c>
      <c r="K467" s="2" t="s">
        <v>26</v>
      </c>
      <c r="L467" s="7"/>
    </row>
    <row r="468" spans="1:12" ht="20.25" customHeight="1" x14ac:dyDescent="0.25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2">
        <f t="shared" si="14"/>
        <v>2013</v>
      </c>
      <c r="G468" s="2">
        <f t="shared" si="15"/>
        <v>2</v>
      </c>
      <c r="H468" s="4">
        <v>77660</v>
      </c>
      <c r="I468" s="2">
        <v>2012</v>
      </c>
      <c r="J468" s="2" t="s">
        <v>25</v>
      </c>
      <c r="K468" s="2" t="s">
        <v>26</v>
      </c>
      <c r="L468" s="7"/>
    </row>
    <row r="469" spans="1:12" ht="20.25" customHeight="1" x14ac:dyDescent="0.25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2">
        <f t="shared" si="14"/>
        <v>2012</v>
      </c>
      <c r="G469" s="2">
        <f t="shared" si="15"/>
        <v>4</v>
      </c>
      <c r="H469" s="4">
        <v>30769</v>
      </c>
      <c r="I469" s="2">
        <v>2012</v>
      </c>
      <c r="J469" s="2" t="s">
        <v>13</v>
      </c>
      <c r="K469" s="2" t="s">
        <v>26</v>
      </c>
      <c r="L469" s="7"/>
    </row>
    <row r="470" spans="1:12" ht="20.25" customHeight="1" x14ac:dyDescent="0.25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2">
        <f t="shared" si="14"/>
        <v>2012</v>
      </c>
      <c r="G470" s="2">
        <f t="shared" si="15"/>
        <v>4</v>
      </c>
      <c r="H470" s="4">
        <v>10090</v>
      </c>
      <c r="I470" s="2">
        <v>2012</v>
      </c>
      <c r="J470" s="2" t="s">
        <v>32</v>
      </c>
      <c r="K470" s="2" t="s">
        <v>12</v>
      </c>
      <c r="L470" s="7"/>
    </row>
    <row r="471" spans="1:12" ht="20.25" customHeight="1" x14ac:dyDescent="0.25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2">
        <f t="shared" si="14"/>
        <v>2013</v>
      </c>
      <c r="G471" s="2">
        <f t="shared" si="15"/>
        <v>1</v>
      </c>
      <c r="H471" s="4">
        <v>85616</v>
      </c>
      <c r="I471" s="2">
        <v>2012</v>
      </c>
      <c r="J471" s="2" t="s">
        <v>24</v>
      </c>
      <c r="K471" s="2" t="s">
        <v>12</v>
      </c>
      <c r="L471" s="7"/>
    </row>
    <row r="472" spans="1:12" ht="20.25" customHeight="1" x14ac:dyDescent="0.25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2">
        <f t="shared" si="14"/>
        <v>2012</v>
      </c>
      <c r="G472" s="2">
        <f t="shared" si="15"/>
        <v>4</v>
      </c>
      <c r="H472" s="4">
        <v>98483</v>
      </c>
      <c r="I472" s="2">
        <v>2012</v>
      </c>
      <c r="J472" s="2" t="s">
        <v>29</v>
      </c>
      <c r="K472" s="2" t="s">
        <v>12</v>
      </c>
      <c r="L472" s="7"/>
    </row>
    <row r="473" spans="1:12" ht="20.25" customHeight="1" x14ac:dyDescent="0.25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2">
        <f t="shared" si="14"/>
        <v>2013</v>
      </c>
      <c r="G473" s="2">
        <f t="shared" si="15"/>
        <v>1</v>
      </c>
      <c r="H473" s="4">
        <v>45728</v>
      </c>
      <c r="I473" s="2">
        <v>2012</v>
      </c>
      <c r="J473" s="2" t="s">
        <v>11</v>
      </c>
      <c r="K473" s="2" t="s">
        <v>28</v>
      </c>
      <c r="L473" s="7"/>
    </row>
    <row r="474" spans="1:12" ht="20.25" customHeight="1" x14ac:dyDescent="0.25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2">
        <f t="shared" si="14"/>
        <v>2013</v>
      </c>
      <c r="G474" s="2">
        <f t="shared" si="15"/>
        <v>1</v>
      </c>
      <c r="H474" s="4">
        <v>21385</v>
      </c>
      <c r="I474" s="2">
        <v>2012</v>
      </c>
      <c r="J474" s="2" t="s">
        <v>30</v>
      </c>
      <c r="K474" s="2" t="s">
        <v>28</v>
      </c>
      <c r="L474" s="7"/>
    </row>
    <row r="475" spans="1:12" ht="20.25" customHeight="1" x14ac:dyDescent="0.25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2">
        <f t="shared" si="14"/>
        <v>2012</v>
      </c>
      <c r="G475" s="2">
        <f t="shared" si="15"/>
        <v>4</v>
      </c>
      <c r="H475" s="4">
        <v>29970</v>
      </c>
      <c r="I475" s="2">
        <v>2012</v>
      </c>
      <c r="J475" s="2" t="s">
        <v>17</v>
      </c>
      <c r="K475" s="2" t="s">
        <v>28</v>
      </c>
      <c r="L475" s="7"/>
    </row>
    <row r="476" spans="1:12" ht="20.25" customHeight="1" x14ac:dyDescent="0.25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2">
        <f t="shared" si="14"/>
        <v>2013</v>
      </c>
      <c r="G476" s="2">
        <f t="shared" si="15"/>
        <v>1</v>
      </c>
      <c r="H476" s="4">
        <v>74306</v>
      </c>
      <c r="I476" s="2">
        <v>2012</v>
      </c>
      <c r="J476" s="2" t="s">
        <v>18</v>
      </c>
      <c r="K476" s="2" t="s">
        <v>34</v>
      </c>
      <c r="L476" s="7"/>
    </row>
    <row r="477" spans="1:12" ht="20.25" customHeight="1" x14ac:dyDescent="0.25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2">
        <f t="shared" si="14"/>
        <v>2012</v>
      </c>
      <c r="G477" s="2">
        <f t="shared" si="15"/>
        <v>3</v>
      </c>
      <c r="H477" s="4">
        <v>35366</v>
      </c>
      <c r="I477" s="2">
        <v>2012</v>
      </c>
      <c r="J477" s="2" t="s">
        <v>23</v>
      </c>
      <c r="K477" s="2" t="s">
        <v>34</v>
      </c>
      <c r="L477" s="7"/>
    </row>
    <row r="478" spans="1:12" ht="20.25" customHeight="1" x14ac:dyDescent="0.25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2">
        <f t="shared" si="14"/>
        <v>2012</v>
      </c>
      <c r="G478" s="2">
        <f t="shared" si="15"/>
        <v>4</v>
      </c>
      <c r="H478" s="4">
        <v>71112</v>
      </c>
      <c r="I478" s="2">
        <v>2012</v>
      </c>
      <c r="J478" s="2" t="s">
        <v>19</v>
      </c>
      <c r="K478" s="2" t="s">
        <v>34</v>
      </c>
      <c r="L478" s="7"/>
    </row>
    <row r="479" spans="1:12" ht="20.25" customHeight="1" x14ac:dyDescent="0.25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2">
        <f t="shared" si="14"/>
        <v>2013</v>
      </c>
      <c r="G479" s="2">
        <f t="shared" si="15"/>
        <v>2</v>
      </c>
      <c r="H479" s="4">
        <v>54397</v>
      </c>
      <c r="I479" s="2">
        <v>2012</v>
      </c>
      <c r="J479" s="2" t="s">
        <v>20</v>
      </c>
      <c r="K479" s="2" t="s">
        <v>26</v>
      </c>
      <c r="L479" s="7"/>
    </row>
    <row r="480" spans="1:12" ht="20.25" customHeight="1" x14ac:dyDescent="0.25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2">
        <f t="shared" si="14"/>
        <v>2013</v>
      </c>
      <c r="G480" s="2">
        <f t="shared" si="15"/>
        <v>2</v>
      </c>
      <c r="H480" s="4">
        <v>59226</v>
      </c>
      <c r="I480" s="2">
        <v>2012</v>
      </c>
      <c r="J480" s="2" t="s">
        <v>25</v>
      </c>
      <c r="K480" s="2" t="s">
        <v>26</v>
      </c>
      <c r="L480" s="7"/>
    </row>
    <row r="481" spans="1:12" ht="20.25" customHeight="1" x14ac:dyDescent="0.25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2">
        <f t="shared" si="14"/>
        <v>2013</v>
      </c>
      <c r="G481" s="2">
        <f t="shared" si="15"/>
        <v>2</v>
      </c>
      <c r="H481" s="4">
        <v>11145</v>
      </c>
      <c r="I481" s="2">
        <v>2012</v>
      </c>
      <c r="J481" s="2" t="s">
        <v>13</v>
      </c>
      <c r="K481" s="2" t="s">
        <v>26</v>
      </c>
      <c r="L481" s="7"/>
    </row>
    <row r="482" spans="1:12" ht="20.25" customHeight="1" x14ac:dyDescent="0.25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2">
        <f t="shared" si="14"/>
        <v>2014</v>
      </c>
      <c r="G482" s="2">
        <f t="shared" si="15"/>
        <v>1</v>
      </c>
      <c r="H482" s="4">
        <v>14169</v>
      </c>
      <c r="I482" s="2">
        <v>2013</v>
      </c>
      <c r="J482" s="2" t="s">
        <v>32</v>
      </c>
      <c r="K482" s="2" t="s">
        <v>12</v>
      </c>
      <c r="L482" s="7"/>
    </row>
    <row r="483" spans="1:12" ht="20.25" customHeight="1" x14ac:dyDescent="0.25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2">
        <f t="shared" si="14"/>
        <v>2013</v>
      </c>
      <c r="G483" s="2">
        <f t="shared" si="15"/>
        <v>3</v>
      </c>
      <c r="H483" s="4">
        <v>41118</v>
      </c>
      <c r="I483" s="2">
        <v>2013</v>
      </c>
      <c r="J483" s="2" t="s">
        <v>24</v>
      </c>
      <c r="K483" s="2" t="s">
        <v>12</v>
      </c>
      <c r="L483" s="7"/>
    </row>
    <row r="484" spans="1:12" ht="20.25" customHeight="1" x14ac:dyDescent="0.25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2">
        <f t="shared" si="14"/>
        <v>2014</v>
      </c>
      <c r="G484" s="2">
        <f t="shared" si="15"/>
        <v>2</v>
      </c>
      <c r="H484" s="4">
        <v>84129</v>
      </c>
      <c r="I484" s="2">
        <v>2013</v>
      </c>
      <c r="J484" s="2" t="s">
        <v>29</v>
      </c>
      <c r="K484" s="2" t="s">
        <v>12</v>
      </c>
      <c r="L484" s="7"/>
    </row>
    <row r="485" spans="1:12" ht="20.25" customHeight="1" x14ac:dyDescent="0.25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2">
        <f t="shared" si="14"/>
        <v>2014</v>
      </c>
      <c r="G485" s="2">
        <f t="shared" si="15"/>
        <v>2</v>
      </c>
      <c r="H485" s="4">
        <v>29008</v>
      </c>
      <c r="I485" s="2">
        <v>2013</v>
      </c>
      <c r="J485" s="2" t="s">
        <v>11</v>
      </c>
      <c r="K485" s="2" t="s">
        <v>28</v>
      </c>
      <c r="L485" s="7"/>
    </row>
    <row r="486" spans="1:12" ht="20.25" customHeight="1" x14ac:dyDescent="0.25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2">
        <f t="shared" si="14"/>
        <v>2014</v>
      </c>
      <c r="G486" s="2">
        <f t="shared" si="15"/>
        <v>2</v>
      </c>
      <c r="H486" s="4">
        <v>76494</v>
      </c>
      <c r="I486" s="2">
        <v>2013</v>
      </c>
      <c r="J486" s="2" t="s">
        <v>30</v>
      </c>
      <c r="K486" s="2" t="s">
        <v>28</v>
      </c>
      <c r="L486" s="7"/>
    </row>
    <row r="487" spans="1:12" ht="20.25" customHeight="1" x14ac:dyDescent="0.25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2">
        <f t="shared" si="14"/>
        <v>2014</v>
      </c>
      <c r="G487" s="2">
        <f t="shared" si="15"/>
        <v>2</v>
      </c>
      <c r="H487" s="4">
        <v>89557</v>
      </c>
      <c r="I487" s="2">
        <v>2013</v>
      </c>
      <c r="J487" s="2" t="s">
        <v>17</v>
      </c>
      <c r="K487" s="2" t="s">
        <v>28</v>
      </c>
      <c r="L487" s="7"/>
    </row>
    <row r="488" spans="1:12" ht="20.25" customHeight="1" x14ac:dyDescent="0.25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2">
        <f t="shared" si="14"/>
        <v>2014</v>
      </c>
      <c r="G488" s="2">
        <f t="shared" si="15"/>
        <v>2</v>
      </c>
      <c r="H488" s="4">
        <v>49012</v>
      </c>
      <c r="I488" s="2">
        <v>2013</v>
      </c>
      <c r="J488" s="2" t="s">
        <v>18</v>
      </c>
      <c r="K488" s="2" t="s">
        <v>34</v>
      </c>
      <c r="L488" s="7"/>
    </row>
    <row r="489" spans="1:12" ht="20.25" customHeight="1" x14ac:dyDescent="0.25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2">
        <f t="shared" si="14"/>
        <v>2014</v>
      </c>
      <c r="G489" s="2">
        <f t="shared" si="15"/>
        <v>2</v>
      </c>
      <c r="H489" s="4">
        <v>61766</v>
      </c>
      <c r="I489" s="2">
        <v>2013</v>
      </c>
      <c r="J489" s="2" t="s">
        <v>23</v>
      </c>
      <c r="K489" s="2" t="s">
        <v>34</v>
      </c>
      <c r="L489" s="7"/>
    </row>
    <row r="490" spans="1:12" ht="20.25" customHeight="1" x14ac:dyDescent="0.25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2">
        <f t="shared" si="14"/>
        <v>2013</v>
      </c>
      <c r="G490" s="2">
        <f t="shared" si="15"/>
        <v>4</v>
      </c>
      <c r="H490" s="4">
        <v>39836</v>
      </c>
      <c r="I490" s="2">
        <v>2013</v>
      </c>
      <c r="J490" s="2" t="s">
        <v>19</v>
      </c>
      <c r="K490" s="2" t="s">
        <v>34</v>
      </c>
      <c r="L490" s="7"/>
    </row>
    <row r="491" spans="1:12" ht="20.25" customHeight="1" x14ac:dyDescent="0.25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2">
        <f t="shared" si="14"/>
        <v>2014</v>
      </c>
      <c r="G491" s="2">
        <f t="shared" si="15"/>
        <v>1</v>
      </c>
      <c r="H491" s="4">
        <v>29506</v>
      </c>
      <c r="I491" s="2">
        <v>2013</v>
      </c>
      <c r="J491" s="2" t="s">
        <v>20</v>
      </c>
      <c r="K491" s="2" t="s">
        <v>26</v>
      </c>
      <c r="L491" s="7"/>
    </row>
    <row r="492" spans="1:12" ht="20.25" customHeight="1" x14ac:dyDescent="0.25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2">
        <f t="shared" si="14"/>
        <v>2014</v>
      </c>
      <c r="G492" s="2">
        <f t="shared" si="15"/>
        <v>1</v>
      </c>
      <c r="H492" s="4">
        <v>23168</v>
      </c>
      <c r="I492" s="2">
        <v>2013</v>
      </c>
      <c r="J492" s="2" t="s">
        <v>25</v>
      </c>
      <c r="K492" s="2" t="s">
        <v>26</v>
      </c>
      <c r="L492" s="7"/>
    </row>
    <row r="493" spans="1:12" ht="20.25" customHeight="1" x14ac:dyDescent="0.25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2">
        <f t="shared" si="14"/>
        <v>2014</v>
      </c>
      <c r="G493" s="2">
        <f t="shared" si="15"/>
        <v>2</v>
      </c>
      <c r="H493" s="4">
        <v>97854</v>
      </c>
      <c r="I493" s="2">
        <v>2013</v>
      </c>
      <c r="J493" s="2" t="s">
        <v>13</v>
      </c>
      <c r="K493" s="2" t="s">
        <v>26</v>
      </c>
      <c r="L493" s="7"/>
    </row>
    <row r="494" spans="1:12" ht="20.25" customHeight="1" x14ac:dyDescent="0.25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2">
        <f t="shared" si="14"/>
        <v>2013</v>
      </c>
      <c r="G494" s="2">
        <f t="shared" si="15"/>
        <v>4</v>
      </c>
      <c r="H494" s="4">
        <v>98852</v>
      </c>
      <c r="I494" s="2">
        <v>2013</v>
      </c>
      <c r="J494" s="2" t="s">
        <v>32</v>
      </c>
      <c r="K494" s="2" t="s">
        <v>12</v>
      </c>
      <c r="L494" s="7"/>
    </row>
    <row r="495" spans="1:12" ht="20.25" customHeight="1" x14ac:dyDescent="0.25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2">
        <f t="shared" si="14"/>
        <v>2014</v>
      </c>
      <c r="G495" s="2">
        <f t="shared" si="15"/>
        <v>2</v>
      </c>
      <c r="H495" s="4">
        <v>56682</v>
      </c>
      <c r="I495" s="2">
        <v>2013</v>
      </c>
      <c r="J495" s="2" t="s">
        <v>24</v>
      </c>
      <c r="K495" s="2" t="s">
        <v>12</v>
      </c>
      <c r="L495" s="7"/>
    </row>
    <row r="496" spans="1:12" ht="20.25" customHeight="1" x14ac:dyDescent="0.25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2">
        <f t="shared" si="14"/>
        <v>2014</v>
      </c>
      <c r="G496" s="2">
        <f t="shared" si="15"/>
        <v>1</v>
      </c>
      <c r="H496" s="4">
        <v>54310</v>
      </c>
      <c r="I496" s="2">
        <v>2013</v>
      </c>
      <c r="J496" s="2" t="s">
        <v>29</v>
      </c>
      <c r="K496" s="2" t="s">
        <v>12</v>
      </c>
      <c r="L496" s="7"/>
    </row>
    <row r="497" spans="1:12" ht="20.25" customHeight="1" x14ac:dyDescent="0.25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2">
        <f t="shared" si="14"/>
        <v>2013</v>
      </c>
      <c r="G497" s="2">
        <f t="shared" si="15"/>
        <v>3</v>
      </c>
      <c r="H497" s="4">
        <v>87683</v>
      </c>
      <c r="I497" s="2">
        <v>2013</v>
      </c>
      <c r="J497" s="2" t="s">
        <v>11</v>
      </c>
      <c r="K497" s="2" t="s">
        <v>28</v>
      </c>
      <c r="L497" s="7"/>
    </row>
    <row r="498" spans="1:12" ht="20.25" customHeight="1" x14ac:dyDescent="0.25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2">
        <f t="shared" si="14"/>
        <v>2014</v>
      </c>
      <c r="G498" s="2">
        <f t="shared" si="15"/>
        <v>2</v>
      </c>
      <c r="H498" s="4">
        <v>84104</v>
      </c>
      <c r="I498" s="2">
        <v>2013</v>
      </c>
      <c r="J498" s="2" t="s">
        <v>30</v>
      </c>
      <c r="K498" s="2" t="s">
        <v>28</v>
      </c>
      <c r="L498" s="7"/>
    </row>
    <row r="499" spans="1:12" ht="20.25" customHeight="1" x14ac:dyDescent="0.25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2">
        <f t="shared" si="14"/>
        <v>2013</v>
      </c>
      <c r="G499" s="2">
        <f t="shared" si="15"/>
        <v>3</v>
      </c>
      <c r="H499" s="4">
        <v>91033</v>
      </c>
      <c r="I499" s="2">
        <v>2013</v>
      </c>
      <c r="J499" s="2" t="s">
        <v>17</v>
      </c>
      <c r="K499" s="2" t="s">
        <v>28</v>
      </c>
      <c r="L499" s="7"/>
    </row>
    <row r="500" spans="1:12" ht="20.25" customHeight="1" x14ac:dyDescent="0.25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2">
        <f t="shared" si="14"/>
        <v>2013</v>
      </c>
      <c r="G500" s="2">
        <f t="shared" si="15"/>
        <v>4</v>
      </c>
      <c r="H500" s="4">
        <v>82085</v>
      </c>
      <c r="I500" s="2">
        <v>2013</v>
      </c>
      <c r="J500" s="2" t="s">
        <v>18</v>
      </c>
      <c r="K500" s="2" t="s">
        <v>34</v>
      </c>
      <c r="L500" s="7"/>
    </row>
    <row r="501" spans="1:12" ht="20.25" customHeight="1" x14ac:dyDescent="0.25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2">
        <f t="shared" si="14"/>
        <v>2013</v>
      </c>
      <c r="G501" s="2">
        <f t="shared" si="15"/>
        <v>4</v>
      </c>
      <c r="H501" s="4">
        <v>54664</v>
      </c>
      <c r="I501" s="2">
        <v>2013</v>
      </c>
      <c r="J501" s="2" t="s">
        <v>23</v>
      </c>
      <c r="K501" s="2" t="s">
        <v>34</v>
      </c>
      <c r="L501" s="7"/>
    </row>
    <row r="502" spans="1:12" ht="20.25" customHeight="1" x14ac:dyDescent="0.25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2">
        <f t="shared" si="14"/>
        <v>2014</v>
      </c>
      <c r="G502" s="2">
        <f t="shared" si="15"/>
        <v>2</v>
      </c>
      <c r="H502" s="4">
        <v>31434</v>
      </c>
      <c r="I502" s="2">
        <v>2013</v>
      </c>
      <c r="J502" s="2" t="s">
        <v>19</v>
      </c>
      <c r="K502" s="2" t="s">
        <v>34</v>
      </c>
      <c r="L502" s="7"/>
    </row>
    <row r="503" spans="1:12" ht="20.25" customHeight="1" x14ac:dyDescent="0.25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2">
        <f t="shared" si="14"/>
        <v>2014</v>
      </c>
      <c r="G503" s="2">
        <f t="shared" si="15"/>
        <v>2</v>
      </c>
      <c r="H503" s="4">
        <v>80306</v>
      </c>
      <c r="I503" s="2">
        <v>2013</v>
      </c>
      <c r="J503" s="2" t="s">
        <v>20</v>
      </c>
      <c r="K503" s="2" t="s">
        <v>26</v>
      </c>
      <c r="L503" s="7"/>
    </row>
    <row r="504" spans="1:12" ht="20.25" customHeight="1" x14ac:dyDescent="0.25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2">
        <f t="shared" si="14"/>
        <v>2014</v>
      </c>
      <c r="G504" s="2">
        <f t="shared" si="15"/>
        <v>2</v>
      </c>
      <c r="H504" s="4">
        <v>13804</v>
      </c>
      <c r="I504" s="2">
        <v>2013</v>
      </c>
      <c r="J504" s="2" t="s">
        <v>25</v>
      </c>
      <c r="K504" s="2" t="s">
        <v>26</v>
      </c>
      <c r="L504" s="7"/>
    </row>
    <row r="505" spans="1:12" ht="20.25" customHeight="1" x14ac:dyDescent="0.25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2">
        <f t="shared" si="14"/>
        <v>2014</v>
      </c>
      <c r="G505" s="2">
        <f t="shared" si="15"/>
        <v>2</v>
      </c>
      <c r="H505" s="4">
        <v>92944</v>
      </c>
      <c r="I505" s="2">
        <v>2013</v>
      </c>
      <c r="J505" s="2" t="s">
        <v>13</v>
      </c>
      <c r="K505" s="2" t="s">
        <v>26</v>
      </c>
      <c r="L505" s="7"/>
    </row>
    <row r="506" spans="1:12" ht="20.25" customHeight="1" x14ac:dyDescent="0.25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2">
        <f t="shared" si="14"/>
        <v>2014</v>
      </c>
      <c r="G506" s="2">
        <f t="shared" si="15"/>
        <v>2</v>
      </c>
      <c r="H506" s="4">
        <v>61233</v>
      </c>
      <c r="I506" s="2">
        <v>2013</v>
      </c>
      <c r="J506" s="2" t="s">
        <v>32</v>
      </c>
      <c r="K506" s="2" t="s">
        <v>12</v>
      </c>
      <c r="L506" s="7"/>
    </row>
    <row r="507" spans="1:12" ht="20.25" customHeight="1" x14ac:dyDescent="0.25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2">
        <f t="shared" si="14"/>
        <v>2013</v>
      </c>
      <c r="G507" s="2">
        <f t="shared" si="15"/>
        <v>3</v>
      </c>
      <c r="H507" s="4">
        <v>69281</v>
      </c>
      <c r="I507" s="2">
        <v>2013</v>
      </c>
      <c r="J507" s="2" t="s">
        <v>24</v>
      </c>
      <c r="K507" s="2" t="s">
        <v>12</v>
      </c>
      <c r="L507" s="7"/>
    </row>
    <row r="508" spans="1:12" ht="20.25" customHeight="1" x14ac:dyDescent="0.25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2">
        <f t="shared" si="14"/>
        <v>2014</v>
      </c>
      <c r="G508" s="2">
        <f t="shared" si="15"/>
        <v>2</v>
      </c>
      <c r="H508" s="4">
        <v>94075</v>
      </c>
      <c r="I508" s="2">
        <v>2013</v>
      </c>
      <c r="J508" s="2" t="s">
        <v>29</v>
      </c>
      <c r="K508" s="2" t="s">
        <v>12</v>
      </c>
      <c r="L508" s="7"/>
    </row>
    <row r="509" spans="1:12" ht="20.25" customHeight="1" x14ac:dyDescent="0.25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2">
        <f t="shared" si="14"/>
        <v>2013</v>
      </c>
      <c r="G509" s="2">
        <f t="shared" si="15"/>
        <v>4</v>
      </c>
      <c r="H509" s="4">
        <v>43758</v>
      </c>
      <c r="I509" s="2">
        <v>2013</v>
      </c>
      <c r="J509" s="2" t="s">
        <v>11</v>
      </c>
      <c r="K509" s="2" t="s">
        <v>28</v>
      </c>
      <c r="L509" s="7"/>
    </row>
    <row r="510" spans="1:12" ht="20.25" customHeight="1" x14ac:dyDescent="0.25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2">
        <f t="shared" si="14"/>
        <v>2014</v>
      </c>
      <c r="G510" s="2">
        <f t="shared" si="15"/>
        <v>2</v>
      </c>
      <c r="H510" s="4">
        <v>56262</v>
      </c>
      <c r="I510" s="2">
        <v>2013</v>
      </c>
      <c r="J510" s="2" t="s">
        <v>30</v>
      </c>
      <c r="K510" s="2" t="s">
        <v>28</v>
      </c>
      <c r="L510" s="7"/>
    </row>
    <row r="511" spans="1:12" ht="20.25" customHeight="1" x14ac:dyDescent="0.25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2">
        <f t="shared" si="14"/>
        <v>2014</v>
      </c>
      <c r="G511" s="2">
        <f t="shared" si="15"/>
        <v>1</v>
      </c>
      <c r="H511" s="4">
        <v>42319</v>
      </c>
      <c r="I511" s="2">
        <v>2013</v>
      </c>
      <c r="J511" s="2" t="s">
        <v>17</v>
      </c>
      <c r="K511" s="2" t="s">
        <v>28</v>
      </c>
      <c r="L511" s="7"/>
    </row>
    <row r="512" spans="1:12" ht="20.25" customHeight="1" x14ac:dyDescent="0.25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2">
        <f t="shared" si="14"/>
        <v>2013</v>
      </c>
      <c r="G512" s="2">
        <f t="shared" si="15"/>
        <v>4</v>
      </c>
      <c r="H512" s="4">
        <v>82921</v>
      </c>
      <c r="I512" s="2">
        <v>2013</v>
      </c>
      <c r="J512" s="2" t="s">
        <v>18</v>
      </c>
      <c r="K512" s="2" t="s">
        <v>34</v>
      </c>
      <c r="L512" s="7"/>
    </row>
    <row r="513" spans="1:12" ht="20.25" customHeight="1" x14ac:dyDescent="0.25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2">
        <f t="shared" si="14"/>
        <v>2013</v>
      </c>
      <c r="G513" s="2">
        <f t="shared" si="15"/>
        <v>4</v>
      </c>
      <c r="H513" s="4">
        <v>56173</v>
      </c>
      <c r="I513" s="2">
        <v>2013</v>
      </c>
      <c r="J513" s="2" t="s">
        <v>23</v>
      </c>
      <c r="K513" s="2" t="s">
        <v>34</v>
      </c>
      <c r="L513" s="7"/>
    </row>
    <row r="514" spans="1:12" ht="20.25" customHeight="1" x14ac:dyDescent="0.25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2">
        <f t="shared" ref="F514:F577" si="16">+YEAR(E514)+(MONTH(E514)&gt;=7)</f>
        <v>2014</v>
      </c>
      <c r="G514" s="2">
        <f t="shared" ref="G514:G577" si="17">+CHOOSE(MONTH(E514),3,3,3,4,4,4,1,1,1,2,2,2)</f>
        <v>2</v>
      </c>
      <c r="H514" s="4">
        <v>66997</v>
      </c>
      <c r="I514" s="2">
        <v>2013</v>
      </c>
      <c r="J514" s="2" t="s">
        <v>19</v>
      </c>
      <c r="K514" s="2" t="s">
        <v>34</v>
      </c>
      <c r="L514" s="7"/>
    </row>
    <row r="515" spans="1:12" ht="20.25" customHeight="1" x14ac:dyDescent="0.25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2">
        <f t="shared" si="16"/>
        <v>2014</v>
      </c>
      <c r="G515" s="2">
        <f t="shared" si="17"/>
        <v>2</v>
      </c>
      <c r="H515" s="4">
        <v>28884</v>
      </c>
      <c r="I515" s="2">
        <v>2013</v>
      </c>
      <c r="J515" s="2" t="s">
        <v>20</v>
      </c>
      <c r="K515" s="2" t="s">
        <v>26</v>
      </c>
      <c r="L515" s="7"/>
    </row>
    <row r="516" spans="1:12" ht="20.25" customHeight="1" x14ac:dyDescent="0.25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2">
        <f t="shared" si="16"/>
        <v>2014</v>
      </c>
      <c r="G516" s="2">
        <f t="shared" si="17"/>
        <v>2</v>
      </c>
      <c r="H516" s="4">
        <v>74664</v>
      </c>
      <c r="I516" s="2">
        <v>2013</v>
      </c>
      <c r="J516" s="2" t="s">
        <v>25</v>
      </c>
      <c r="K516" s="2" t="s">
        <v>26</v>
      </c>
      <c r="L516" s="7"/>
    </row>
    <row r="517" spans="1:12" ht="20.25" customHeight="1" x14ac:dyDescent="0.25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2">
        <f t="shared" si="16"/>
        <v>2013</v>
      </c>
      <c r="G517" s="2">
        <f t="shared" si="17"/>
        <v>3</v>
      </c>
      <c r="H517" s="4">
        <v>71397</v>
      </c>
      <c r="I517" s="2">
        <v>2013</v>
      </c>
      <c r="J517" s="2" t="s">
        <v>13</v>
      </c>
      <c r="K517" s="2" t="s">
        <v>26</v>
      </c>
      <c r="L517" s="7"/>
    </row>
    <row r="518" spans="1:12" ht="20.25" customHeight="1" x14ac:dyDescent="0.25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2">
        <f t="shared" si="16"/>
        <v>2014</v>
      </c>
      <c r="G518" s="2">
        <f t="shared" si="17"/>
        <v>1</v>
      </c>
      <c r="H518" s="4">
        <v>41975</v>
      </c>
      <c r="I518" s="2">
        <v>2013</v>
      </c>
      <c r="J518" s="2" t="s">
        <v>32</v>
      </c>
      <c r="K518" s="2" t="s">
        <v>12</v>
      </c>
      <c r="L518" s="7"/>
    </row>
    <row r="519" spans="1:12" ht="20.25" customHeight="1" x14ac:dyDescent="0.25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2">
        <f t="shared" si="16"/>
        <v>2013</v>
      </c>
      <c r="G519" s="2">
        <f t="shared" si="17"/>
        <v>3</v>
      </c>
      <c r="H519" s="4">
        <v>88575</v>
      </c>
      <c r="I519" s="2">
        <v>2013</v>
      </c>
      <c r="J519" s="2" t="s">
        <v>24</v>
      </c>
      <c r="K519" s="2" t="s">
        <v>12</v>
      </c>
      <c r="L519" s="7"/>
    </row>
    <row r="520" spans="1:12" ht="20.25" customHeight="1" x14ac:dyDescent="0.25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2">
        <f t="shared" si="16"/>
        <v>2014</v>
      </c>
      <c r="G520" s="2">
        <f t="shared" si="17"/>
        <v>1</v>
      </c>
      <c r="H520" s="4">
        <v>74340</v>
      </c>
      <c r="I520" s="2">
        <v>2013</v>
      </c>
      <c r="J520" s="2" t="s">
        <v>29</v>
      </c>
      <c r="K520" s="2" t="s">
        <v>12</v>
      </c>
      <c r="L520" s="7"/>
    </row>
    <row r="521" spans="1:12" ht="20.25" customHeight="1" x14ac:dyDescent="0.25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2">
        <f t="shared" si="16"/>
        <v>2014</v>
      </c>
      <c r="G521" s="2">
        <f t="shared" si="17"/>
        <v>2</v>
      </c>
      <c r="H521" s="4">
        <v>72884</v>
      </c>
      <c r="I521" s="2">
        <v>2013</v>
      </c>
      <c r="J521" s="2" t="s">
        <v>11</v>
      </c>
      <c r="K521" s="2" t="s">
        <v>28</v>
      </c>
      <c r="L521" s="7"/>
    </row>
    <row r="522" spans="1:12" ht="20.25" customHeight="1" x14ac:dyDescent="0.25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2">
        <f t="shared" si="16"/>
        <v>2014</v>
      </c>
      <c r="G522" s="2">
        <f t="shared" si="17"/>
        <v>1</v>
      </c>
      <c r="H522" s="4">
        <v>59557</v>
      </c>
      <c r="I522" s="2">
        <v>2013</v>
      </c>
      <c r="J522" s="2" t="s">
        <v>30</v>
      </c>
      <c r="K522" s="2" t="s">
        <v>28</v>
      </c>
      <c r="L522" s="7"/>
    </row>
    <row r="523" spans="1:12" ht="20.25" customHeight="1" x14ac:dyDescent="0.25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2">
        <f t="shared" si="16"/>
        <v>2014</v>
      </c>
      <c r="G523" s="2">
        <f t="shared" si="17"/>
        <v>2</v>
      </c>
      <c r="H523" s="4">
        <v>86610</v>
      </c>
      <c r="I523" s="2">
        <v>2013</v>
      </c>
      <c r="J523" s="2" t="s">
        <v>17</v>
      </c>
      <c r="K523" s="2" t="s">
        <v>28</v>
      </c>
      <c r="L523" s="7"/>
    </row>
    <row r="524" spans="1:12" ht="20.25" customHeight="1" x14ac:dyDescent="0.25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2">
        <f t="shared" si="16"/>
        <v>2014</v>
      </c>
      <c r="G524" s="2">
        <f t="shared" si="17"/>
        <v>2</v>
      </c>
      <c r="H524" s="4">
        <v>22172</v>
      </c>
      <c r="I524" s="2">
        <v>2013</v>
      </c>
      <c r="J524" s="2" t="s">
        <v>18</v>
      </c>
      <c r="K524" s="2" t="s">
        <v>34</v>
      </c>
      <c r="L524" s="7"/>
    </row>
    <row r="525" spans="1:12" ht="20.25" customHeight="1" x14ac:dyDescent="0.25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2">
        <f t="shared" si="16"/>
        <v>2013</v>
      </c>
      <c r="G525" s="2">
        <f t="shared" si="17"/>
        <v>4</v>
      </c>
      <c r="H525" s="4">
        <v>89040</v>
      </c>
      <c r="I525" s="2">
        <v>2013</v>
      </c>
      <c r="J525" s="2" t="s">
        <v>23</v>
      </c>
      <c r="K525" s="2" t="s">
        <v>34</v>
      </c>
      <c r="L525" s="7"/>
    </row>
    <row r="526" spans="1:12" ht="20.25" customHeight="1" x14ac:dyDescent="0.25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2">
        <f t="shared" si="16"/>
        <v>2014</v>
      </c>
      <c r="G526" s="2">
        <f t="shared" si="17"/>
        <v>2</v>
      </c>
      <c r="H526" s="4">
        <v>38507</v>
      </c>
      <c r="I526" s="2">
        <v>2013</v>
      </c>
      <c r="J526" s="2" t="s">
        <v>19</v>
      </c>
      <c r="K526" s="2" t="s">
        <v>34</v>
      </c>
      <c r="L526" s="7"/>
    </row>
    <row r="527" spans="1:12" ht="20.25" customHeight="1" x14ac:dyDescent="0.25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2">
        <f t="shared" si="16"/>
        <v>2014</v>
      </c>
      <c r="G527" s="2">
        <f t="shared" si="17"/>
        <v>2</v>
      </c>
      <c r="H527" s="4">
        <v>94271</v>
      </c>
      <c r="I527" s="2">
        <v>2013</v>
      </c>
      <c r="J527" s="2" t="s">
        <v>20</v>
      </c>
      <c r="K527" s="2" t="s">
        <v>26</v>
      </c>
      <c r="L527" s="7"/>
    </row>
    <row r="528" spans="1:12" ht="20.25" customHeight="1" x14ac:dyDescent="0.25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2">
        <f t="shared" si="16"/>
        <v>2013</v>
      </c>
      <c r="G528" s="2">
        <f t="shared" si="17"/>
        <v>3</v>
      </c>
      <c r="H528" s="4">
        <v>36517</v>
      </c>
      <c r="I528" s="2">
        <v>2013</v>
      </c>
      <c r="J528" s="2" t="s">
        <v>25</v>
      </c>
      <c r="K528" s="2" t="s">
        <v>26</v>
      </c>
      <c r="L528" s="7"/>
    </row>
    <row r="529" spans="1:12" ht="20.25" customHeight="1" x14ac:dyDescent="0.25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2">
        <f t="shared" si="16"/>
        <v>2013</v>
      </c>
      <c r="G529" s="2">
        <f t="shared" si="17"/>
        <v>4</v>
      </c>
      <c r="H529" s="4">
        <v>71515</v>
      </c>
      <c r="I529" s="2">
        <v>2013</v>
      </c>
      <c r="J529" s="2" t="s">
        <v>13</v>
      </c>
      <c r="K529" s="2" t="s">
        <v>26</v>
      </c>
      <c r="L529" s="7"/>
    </row>
    <row r="530" spans="1:12" ht="20.25" customHeight="1" x14ac:dyDescent="0.25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2">
        <f t="shared" si="16"/>
        <v>2015</v>
      </c>
      <c r="G530" s="2">
        <f t="shared" si="17"/>
        <v>2</v>
      </c>
      <c r="H530" s="4">
        <v>92590</v>
      </c>
      <c r="I530" s="2">
        <v>2014</v>
      </c>
      <c r="J530" s="2" t="s">
        <v>32</v>
      </c>
      <c r="K530" s="2" t="s">
        <v>12</v>
      </c>
      <c r="L530" s="7"/>
    </row>
    <row r="531" spans="1:12" ht="20.25" customHeight="1" x14ac:dyDescent="0.25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2">
        <f t="shared" si="16"/>
        <v>2015</v>
      </c>
      <c r="G531" s="2">
        <f t="shared" si="17"/>
        <v>2</v>
      </c>
      <c r="H531" s="4">
        <v>95829</v>
      </c>
      <c r="I531" s="2">
        <v>2014</v>
      </c>
      <c r="J531" s="2" t="s">
        <v>24</v>
      </c>
      <c r="K531" s="2" t="s">
        <v>12</v>
      </c>
      <c r="L531" s="7"/>
    </row>
    <row r="532" spans="1:12" ht="20.25" customHeight="1" x14ac:dyDescent="0.25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2">
        <f t="shared" si="16"/>
        <v>2014</v>
      </c>
      <c r="G532" s="2">
        <f t="shared" si="17"/>
        <v>3</v>
      </c>
      <c r="H532" s="4">
        <v>75901</v>
      </c>
      <c r="I532" s="2">
        <v>2014</v>
      </c>
      <c r="J532" s="2" t="s">
        <v>29</v>
      </c>
      <c r="K532" s="2" t="s">
        <v>12</v>
      </c>
      <c r="L532" s="7"/>
    </row>
    <row r="533" spans="1:12" ht="20.25" customHeight="1" x14ac:dyDescent="0.25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2">
        <f t="shared" si="16"/>
        <v>2014</v>
      </c>
      <c r="G533" s="2">
        <f t="shared" si="17"/>
        <v>4</v>
      </c>
      <c r="H533" s="4">
        <v>73045</v>
      </c>
      <c r="I533" s="2">
        <v>2014</v>
      </c>
      <c r="J533" s="2" t="s">
        <v>11</v>
      </c>
      <c r="K533" s="2" t="s">
        <v>28</v>
      </c>
      <c r="L533" s="7"/>
    </row>
    <row r="534" spans="1:12" ht="20.25" customHeight="1" x14ac:dyDescent="0.25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2">
        <f t="shared" si="16"/>
        <v>2014</v>
      </c>
      <c r="G534" s="2">
        <f t="shared" si="17"/>
        <v>3</v>
      </c>
      <c r="H534" s="4">
        <v>71776</v>
      </c>
      <c r="I534" s="2">
        <v>2014</v>
      </c>
      <c r="J534" s="2" t="s">
        <v>30</v>
      </c>
      <c r="K534" s="2" t="s">
        <v>28</v>
      </c>
      <c r="L534" s="7"/>
    </row>
    <row r="535" spans="1:12" ht="20.25" customHeight="1" x14ac:dyDescent="0.25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2">
        <f t="shared" si="16"/>
        <v>2015</v>
      </c>
      <c r="G535" s="2">
        <f t="shared" si="17"/>
        <v>2</v>
      </c>
      <c r="H535" s="4">
        <v>29433</v>
      </c>
      <c r="I535" s="2">
        <v>2014</v>
      </c>
      <c r="J535" s="2" t="s">
        <v>17</v>
      </c>
      <c r="K535" s="2" t="s">
        <v>28</v>
      </c>
      <c r="L535" s="7"/>
    </row>
    <row r="536" spans="1:12" ht="20.25" customHeight="1" x14ac:dyDescent="0.25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2">
        <f t="shared" si="16"/>
        <v>2014</v>
      </c>
      <c r="G536" s="2">
        <f t="shared" si="17"/>
        <v>4</v>
      </c>
      <c r="H536" s="4">
        <v>96341</v>
      </c>
      <c r="I536" s="2">
        <v>2014</v>
      </c>
      <c r="J536" s="2" t="s">
        <v>18</v>
      </c>
      <c r="K536" s="2" t="s">
        <v>34</v>
      </c>
      <c r="L536" s="7"/>
    </row>
    <row r="537" spans="1:12" ht="20.25" customHeight="1" x14ac:dyDescent="0.25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2">
        <f t="shared" si="16"/>
        <v>2015</v>
      </c>
      <c r="G537" s="2">
        <f t="shared" si="17"/>
        <v>2</v>
      </c>
      <c r="H537" s="4">
        <v>12968</v>
      </c>
      <c r="I537" s="2">
        <v>2014</v>
      </c>
      <c r="J537" s="2" t="s">
        <v>23</v>
      </c>
      <c r="K537" s="2" t="s">
        <v>34</v>
      </c>
      <c r="L537" s="7"/>
    </row>
    <row r="538" spans="1:12" ht="20.25" customHeight="1" x14ac:dyDescent="0.25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2">
        <f t="shared" si="16"/>
        <v>2015</v>
      </c>
      <c r="G538" s="2">
        <f t="shared" si="17"/>
        <v>2</v>
      </c>
      <c r="H538" s="4">
        <v>53796</v>
      </c>
      <c r="I538" s="2">
        <v>2014</v>
      </c>
      <c r="J538" s="2" t="s">
        <v>19</v>
      </c>
      <c r="K538" s="2" t="s">
        <v>34</v>
      </c>
      <c r="L538" s="7"/>
    </row>
    <row r="539" spans="1:12" ht="20.25" customHeight="1" x14ac:dyDescent="0.25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2">
        <f t="shared" si="16"/>
        <v>2015</v>
      </c>
      <c r="G539" s="2">
        <f t="shared" si="17"/>
        <v>2</v>
      </c>
      <c r="H539" s="4">
        <v>46195</v>
      </c>
      <c r="I539" s="2">
        <v>2014</v>
      </c>
      <c r="J539" s="2" t="s">
        <v>20</v>
      </c>
      <c r="K539" s="2" t="s">
        <v>26</v>
      </c>
      <c r="L539" s="7"/>
    </row>
    <row r="540" spans="1:12" ht="20.25" customHeight="1" x14ac:dyDescent="0.25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2">
        <f t="shared" si="16"/>
        <v>2015</v>
      </c>
      <c r="G540" s="2">
        <f t="shared" si="17"/>
        <v>2</v>
      </c>
      <c r="H540" s="4">
        <v>63269</v>
      </c>
      <c r="I540" s="2">
        <v>2014</v>
      </c>
      <c r="J540" s="2" t="s">
        <v>25</v>
      </c>
      <c r="K540" s="2" t="s">
        <v>26</v>
      </c>
      <c r="L540" s="7"/>
    </row>
    <row r="541" spans="1:12" ht="20.25" customHeight="1" x14ac:dyDescent="0.25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2">
        <f t="shared" si="16"/>
        <v>2015</v>
      </c>
      <c r="G541" s="2">
        <f t="shared" si="17"/>
        <v>2</v>
      </c>
      <c r="H541" s="4">
        <v>67038</v>
      </c>
      <c r="I541" s="2">
        <v>2014</v>
      </c>
      <c r="J541" s="2" t="s">
        <v>13</v>
      </c>
      <c r="K541" s="2" t="s">
        <v>26</v>
      </c>
      <c r="L541" s="7"/>
    </row>
    <row r="542" spans="1:12" ht="20.25" customHeight="1" x14ac:dyDescent="0.25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2">
        <f t="shared" si="16"/>
        <v>2015</v>
      </c>
      <c r="G542" s="2">
        <f t="shared" si="17"/>
        <v>2</v>
      </c>
      <c r="H542" s="4">
        <v>15201</v>
      </c>
      <c r="I542" s="2">
        <v>2014</v>
      </c>
      <c r="J542" s="2" t="s">
        <v>32</v>
      </c>
      <c r="K542" s="2" t="s">
        <v>12</v>
      </c>
      <c r="L542" s="7"/>
    </row>
    <row r="543" spans="1:12" ht="20.25" customHeight="1" x14ac:dyDescent="0.25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2">
        <f t="shared" si="16"/>
        <v>2014</v>
      </c>
      <c r="G543" s="2">
        <f t="shared" si="17"/>
        <v>4</v>
      </c>
      <c r="H543" s="4">
        <v>27160</v>
      </c>
      <c r="I543" s="2">
        <v>2014</v>
      </c>
      <c r="J543" s="2" t="s">
        <v>24</v>
      </c>
      <c r="K543" s="2" t="s">
        <v>12</v>
      </c>
      <c r="L543" s="7"/>
    </row>
    <row r="544" spans="1:12" ht="20.25" customHeight="1" x14ac:dyDescent="0.25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2">
        <f t="shared" si="16"/>
        <v>2015</v>
      </c>
      <c r="G544" s="2">
        <f t="shared" si="17"/>
        <v>2</v>
      </c>
      <c r="H544" s="4">
        <v>67176</v>
      </c>
      <c r="I544" s="2">
        <v>2014</v>
      </c>
      <c r="J544" s="2" t="s">
        <v>29</v>
      </c>
      <c r="K544" s="2" t="s">
        <v>12</v>
      </c>
      <c r="L544" s="7"/>
    </row>
    <row r="545" spans="1:12" ht="20.25" customHeight="1" x14ac:dyDescent="0.25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2">
        <f t="shared" si="16"/>
        <v>2014</v>
      </c>
      <c r="G545" s="2">
        <f t="shared" si="17"/>
        <v>4</v>
      </c>
      <c r="H545" s="4">
        <v>62135</v>
      </c>
      <c r="I545" s="2">
        <v>2014</v>
      </c>
      <c r="J545" s="2" t="s">
        <v>11</v>
      </c>
      <c r="K545" s="2" t="s">
        <v>28</v>
      </c>
      <c r="L545" s="7"/>
    </row>
    <row r="546" spans="1:12" ht="20.25" customHeight="1" x14ac:dyDescent="0.25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2">
        <f t="shared" si="16"/>
        <v>2015</v>
      </c>
      <c r="G546" s="2">
        <f t="shared" si="17"/>
        <v>2</v>
      </c>
      <c r="H546" s="4">
        <v>16292</v>
      </c>
      <c r="I546" s="2">
        <v>2014</v>
      </c>
      <c r="J546" s="2" t="s">
        <v>30</v>
      </c>
      <c r="K546" s="2" t="s">
        <v>28</v>
      </c>
      <c r="L546" s="7"/>
    </row>
    <row r="547" spans="1:12" ht="20.25" customHeight="1" x14ac:dyDescent="0.25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2">
        <f t="shared" si="16"/>
        <v>2015</v>
      </c>
      <c r="G547" s="2">
        <f t="shared" si="17"/>
        <v>2</v>
      </c>
      <c r="H547" s="4">
        <v>77723</v>
      </c>
      <c r="I547" s="2">
        <v>2014</v>
      </c>
      <c r="J547" s="2" t="s">
        <v>17</v>
      </c>
      <c r="K547" s="2" t="s">
        <v>28</v>
      </c>
      <c r="L547" s="7"/>
    </row>
    <row r="548" spans="1:12" ht="20.25" customHeight="1" x14ac:dyDescent="0.25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2">
        <f t="shared" si="16"/>
        <v>2015</v>
      </c>
      <c r="G548" s="2">
        <f t="shared" si="17"/>
        <v>1</v>
      </c>
      <c r="H548" s="4">
        <v>20106</v>
      </c>
      <c r="I548" s="2">
        <v>2014</v>
      </c>
      <c r="J548" s="2" t="s">
        <v>18</v>
      </c>
      <c r="K548" s="2" t="s">
        <v>34</v>
      </c>
      <c r="L548" s="7"/>
    </row>
    <row r="549" spans="1:12" ht="20.25" customHeight="1" x14ac:dyDescent="0.25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2">
        <f t="shared" si="16"/>
        <v>2015</v>
      </c>
      <c r="G549" s="2">
        <f t="shared" si="17"/>
        <v>1</v>
      </c>
      <c r="H549" s="4">
        <v>91228</v>
      </c>
      <c r="I549" s="2">
        <v>2014</v>
      </c>
      <c r="J549" s="2" t="s">
        <v>23</v>
      </c>
      <c r="K549" s="2" t="s">
        <v>34</v>
      </c>
      <c r="L549" s="7"/>
    </row>
    <row r="550" spans="1:12" ht="20.25" customHeight="1" x14ac:dyDescent="0.25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2">
        <f t="shared" si="16"/>
        <v>2014</v>
      </c>
      <c r="G550" s="2">
        <f t="shared" si="17"/>
        <v>4</v>
      </c>
      <c r="H550" s="4">
        <v>31915</v>
      </c>
      <c r="I550" s="2">
        <v>2014</v>
      </c>
      <c r="J550" s="2" t="s">
        <v>19</v>
      </c>
      <c r="K550" s="2" t="s">
        <v>34</v>
      </c>
      <c r="L550" s="7"/>
    </row>
    <row r="551" spans="1:12" ht="20.25" customHeight="1" x14ac:dyDescent="0.25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2">
        <f t="shared" si="16"/>
        <v>2014</v>
      </c>
      <c r="G551" s="2">
        <f t="shared" si="17"/>
        <v>4</v>
      </c>
      <c r="H551" s="4">
        <v>28137</v>
      </c>
      <c r="I551" s="2">
        <v>2014</v>
      </c>
      <c r="J551" s="2" t="s">
        <v>20</v>
      </c>
      <c r="K551" s="2" t="s">
        <v>26</v>
      </c>
      <c r="L551" s="7"/>
    </row>
    <row r="552" spans="1:12" ht="20.25" customHeight="1" x14ac:dyDescent="0.25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2">
        <f t="shared" si="16"/>
        <v>2014</v>
      </c>
      <c r="G552" s="2">
        <f t="shared" si="17"/>
        <v>4</v>
      </c>
      <c r="H552" s="4">
        <v>47215</v>
      </c>
      <c r="I552" s="2">
        <v>2014</v>
      </c>
      <c r="J552" s="2" t="s">
        <v>25</v>
      </c>
      <c r="K552" s="2" t="s">
        <v>26</v>
      </c>
      <c r="L552" s="7"/>
    </row>
    <row r="553" spans="1:12" ht="20.25" customHeight="1" x14ac:dyDescent="0.25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2">
        <f t="shared" si="16"/>
        <v>2014</v>
      </c>
      <c r="G553" s="2">
        <f t="shared" si="17"/>
        <v>4</v>
      </c>
      <c r="H553" s="4">
        <v>78866</v>
      </c>
      <c r="I553" s="2">
        <v>2014</v>
      </c>
      <c r="J553" s="2" t="s">
        <v>13</v>
      </c>
      <c r="K553" s="2" t="s">
        <v>26</v>
      </c>
      <c r="L553" s="7"/>
    </row>
    <row r="554" spans="1:12" ht="20.25" customHeight="1" x14ac:dyDescent="0.25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2">
        <f t="shared" si="16"/>
        <v>2014</v>
      </c>
      <c r="G554" s="2">
        <f t="shared" si="17"/>
        <v>4</v>
      </c>
      <c r="H554" s="4">
        <v>97314</v>
      </c>
      <c r="I554" s="2">
        <v>2014</v>
      </c>
      <c r="J554" s="2" t="s">
        <v>32</v>
      </c>
      <c r="K554" s="2" t="s">
        <v>12</v>
      </c>
      <c r="L554" s="7"/>
    </row>
    <row r="555" spans="1:12" ht="20.25" customHeight="1" x14ac:dyDescent="0.25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2">
        <f t="shared" si="16"/>
        <v>2014</v>
      </c>
      <c r="G555" s="2">
        <f t="shared" si="17"/>
        <v>4</v>
      </c>
      <c r="H555" s="4">
        <v>66890</v>
      </c>
      <c r="I555" s="2">
        <v>2014</v>
      </c>
      <c r="J555" s="2" t="s">
        <v>24</v>
      </c>
      <c r="K555" s="2" t="s">
        <v>12</v>
      </c>
      <c r="L555" s="7"/>
    </row>
    <row r="556" spans="1:12" ht="20.25" customHeight="1" x14ac:dyDescent="0.25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2">
        <f t="shared" si="16"/>
        <v>2014</v>
      </c>
      <c r="G556" s="2">
        <f t="shared" si="17"/>
        <v>4</v>
      </c>
      <c r="H556" s="4">
        <v>63005</v>
      </c>
      <c r="I556" s="2">
        <v>2014</v>
      </c>
      <c r="J556" s="2" t="s">
        <v>29</v>
      </c>
      <c r="K556" s="2" t="s">
        <v>12</v>
      </c>
      <c r="L556" s="7"/>
    </row>
    <row r="557" spans="1:12" ht="20.25" customHeight="1" x14ac:dyDescent="0.25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2">
        <f t="shared" si="16"/>
        <v>2014</v>
      </c>
      <c r="G557" s="2">
        <f t="shared" si="17"/>
        <v>4</v>
      </c>
      <c r="H557" s="4">
        <v>37146</v>
      </c>
      <c r="I557" s="2">
        <v>2014</v>
      </c>
      <c r="J557" s="2" t="s">
        <v>11</v>
      </c>
      <c r="K557" s="2" t="s">
        <v>28</v>
      </c>
      <c r="L557" s="7"/>
    </row>
    <row r="558" spans="1:12" ht="20.25" customHeight="1" x14ac:dyDescent="0.25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2">
        <f t="shared" si="16"/>
        <v>2014</v>
      </c>
      <c r="G558" s="2">
        <f t="shared" si="17"/>
        <v>4</v>
      </c>
      <c r="H558" s="4">
        <v>40215</v>
      </c>
      <c r="I558" s="2">
        <v>2014</v>
      </c>
      <c r="J558" s="2" t="s">
        <v>30</v>
      </c>
      <c r="K558" s="2" t="s">
        <v>28</v>
      </c>
      <c r="L558" s="7"/>
    </row>
    <row r="559" spans="1:12" ht="20.25" customHeight="1" x14ac:dyDescent="0.25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2">
        <f t="shared" si="16"/>
        <v>2014</v>
      </c>
      <c r="G559" s="2">
        <f t="shared" si="17"/>
        <v>4</v>
      </c>
      <c r="H559" s="4">
        <v>39839</v>
      </c>
      <c r="I559" s="2">
        <v>2014</v>
      </c>
      <c r="J559" s="2" t="s">
        <v>17</v>
      </c>
      <c r="K559" s="2" t="s">
        <v>28</v>
      </c>
      <c r="L559" s="7"/>
    </row>
    <row r="560" spans="1:12" ht="20.25" customHeight="1" x14ac:dyDescent="0.25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2">
        <f t="shared" si="16"/>
        <v>2015</v>
      </c>
      <c r="G560" s="2">
        <f t="shared" si="17"/>
        <v>2</v>
      </c>
      <c r="H560" s="4">
        <v>79853</v>
      </c>
      <c r="I560" s="2">
        <v>2014</v>
      </c>
      <c r="J560" s="2" t="s">
        <v>18</v>
      </c>
      <c r="K560" s="2" t="s">
        <v>34</v>
      </c>
      <c r="L560" s="7"/>
    </row>
    <row r="561" spans="1:12" ht="20.25" customHeight="1" x14ac:dyDescent="0.25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2">
        <f t="shared" si="16"/>
        <v>2015</v>
      </c>
      <c r="G561" s="2">
        <f t="shared" si="17"/>
        <v>1</v>
      </c>
      <c r="H561" s="4">
        <v>11497</v>
      </c>
      <c r="I561" s="2">
        <v>2014</v>
      </c>
      <c r="J561" s="2" t="s">
        <v>23</v>
      </c>
      <c r="K561" s="2" t="s">
        <v>34</v>
      </c>
      <c r="L561" s="7"/>
    </row>
    <row r="562" spans="1:12" ht="20.25" customHeight="1" x14ac:dyDescent="0.25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2">
        <f t="shared" si="16"/>
        <v>2015</v>
      </c>
      <c r="G562" s="2">
        <f t="shared" si="17"/>
        <v>1</v>
      </c>
      <c r="H562" s="4">
        <v>65439</v>
      </c>
      <c r="I562" s="2">
        <v>2014</v>
      </c>
      <c r="J562" s="2" t="s">
        <v>19</v>
      </c>
      <c r="K562" s="2" t="s">
        <v>34</v>
      </c>
      <c r="L562" s="7"/>
    </row>
    <row r="563" spans="1:12" ht="20.25" customHeight="1" x14ac:dyDescent="0.25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2">
        <f t="shared" si="16"/>
        <v>2014</v>
      </c>
      <c r="G563" s="2">
        <f t="shared" si="17"/>
        <v>4</v>
      </c>
      <c r="H563" s="4">
        <v>96978</v>
      </c>
      <c r="I563" s="2">
        <v>2014</v>
      </c>
      <c r="J563" s="2" t="s">
        <v>20</v>
      </c>
      <c r="K563" s="2" t="s">
        <v>26</v>
      </c>
      <c r="L563" s="7"/>
    </row>
    <row r="564" spans="1:12" ht="20.25" customHeight="1" x14ac:dyDescent="0.25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2">
        <f t="shared" si="16"/>
        <v>2015</v>
      </c>
      <c r="G564" s="2">
        <f t="shared" si="17"/>
        <v>1</v>
      </c>
      <c r="H564" s="4">
        <v>95596</v>
      </c>
      <c r="I564" s="2">
        <v>2014</v>
      </c>
      <c r="J564" s="2" t="s">
        <v>25</v>
      </c>
      <c r="K564" s="2" t="s">
        <v>26</v>
      </c>
      <c r="L564" s="7"/>
    </row>
    <row r="565" spans="1:12" ht="20.25" customHeight="1" x14ac:dyDescent="0.25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2">
        <f t="shared" si="16"/>
        <v>2015</v>
      </c>
      <c r="G565" s="2">
        <f t="shared" si="17"/>
        <v>2</v>
      </c>
      <c r="H565" s="4">
        <v>28496</v>
      </c>
      <c r="I565" s="2">
        <v>2014</v>
      </c>
      <c r="J565" s="2" t="s">
        <v>13</v>
      </c>
      <c r="K565" s="2" t="s">
        <v>26</v>
      </c>
      <c r="L565" s="7"/>
    </row>
    <row r="566" spans="1:12" ht="20.25" customHeight="1" x14ac:dyDescent="0.25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2">
        <f t="shared" si="16"/>
        <v>2015</v>
      </c>
      <c r="G566" s="2">
        <f t="shared" si="17"/>
        <v>2</v>
      </c>
      <c r="H566" s="4">
        <v>78392</v>
      </c>
      <c r="I566" s="2">
        <v>2014</v>
      </c>
      <c r="J566" s="2" t="s">
        <v>32</v>
      </c>
      <c r="K566" s="2" t="s">
        <v>12</v>
      </c>
      <c r="L566" s="7"/>
    </row>
    <row r="567" spans="1:12" ht="20.25" customHeight="1" x14ac:dyDescent="0.25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2">
        <f t="shared" si="16"/>
        <v>2015</v>
      </c>
      <c r="G567" s="2">
        <f t="shared" si="17"/>
        <v>2</v>
      </c>
      <c r="H567" s="4">
        <v>61077</v>
      </c>
      <c r="I567" s="2">
        <v>2014</v>
      </c>
      <c r="J567" s="2" t="s">
        <v>24</v>
      </c>
      <c r="K567" s="2" t="s">
        <v>12</v>
      </c>
      <c r="L567" s="7"/>
    </row>
    <row r="568" spans="1:12" ht="20.25" customHeight="1" x14ac:dyDescent="0.25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2">
        <f t="shared" si="16"/>
        <v>2015</v>
      </c>
      <c r="G568" s="2">
        <f t="shared" si="17"/>
        <v>2</v>
      </c>
      <c r="H568" s="4">
        <v>50033</v>
      </c>
      <c r="I568" s="2">
        <v>2014</v>
      </c>
      <c r="J568" s="2" t="s">
        <v>29</v>
      </c>
      <c r="K568" s="2" t="s">
        <v>12</v>
      </c>
      <c r="L568" s="7"/>
    </row>
    <row r="569" spans="1:12" ht="20.25" customHeight="1" x14ac:dyDescent="0.25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2">
        <f t="shared" si="16"/>
        <v>2015</v>
      </c>
      <c r="G569" s="2">
        <f t="shared" si="17"/>
        <v>2</v>
      </c>
      <c r="H569" s="4">
        <v>50577</v>
      </c>
      <c r="I569" s="2">
        <v>2014</v>
      </c>
      <c r="J569" s="2" t="s">
        <v>11</v>
      </c>
      <c r="K569" s="2" t="s">
        <v>28</v>
      </c>
      <c r="L569" s="7"/>
    </row>
    <row r="570" spans="1:12" ht="20.25" customHeight="1" x14ac:dyDescent="0.25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2">
        <f t="shared" si="16"/>
        <v>2015</v>
      </c>
      <c r="G570" s="2">
        <f t="shared" si="17"/>
        <v>2</v>
      </c>
      <c r="H570" s="4">
        <v>54040</v>
      </c>
      <c r="I570" s="2">
        <v>2014</v>
      </c>
      <c r="J570" s="2" t="s">
        <v>30</v>
      </c>
      <c r="K570" s="2" t="s">
        <v>28</v>
      </c>
      <c r="L570" s="7"/>
    </row>
    <row r="571" spans="1:12" ht="20.25" customHeight="1" x14ac:dyDescent="0.25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2">
        <f t="shared" si="16"/>
        <v>2015</v>
      </c>
      <c r="G571" s="2">
        <f t="shared" si="17"/>
        <v>2</v>
      </c>
      <c r="H571" s="4">
        <v>45057</v>
      </c>
      <c r="I571" s="2">
        <v>2014</v>
      </c>
      <c r="J571" s="2" t="s">
        <v>17</v>
      </c>
      <c r="K571" s="2" t="s">
        <v>28</v>
      </c>
      <c r="L571" s="7"/>
    </row>
    <row r="572" spans="1:12" ht="20.25" customHeight="1" x14ac:dyDescent="0.25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2">
        <f t="shared" si="16"/>
        <v>2015</v>
      </c>
      <c r="G572" s="2">
        <f t="shared" si="17"/>
        <v>2</v>
      </c>
      <c r="H572" s="4">
        <v>35558</v>
      </c>
      <c r="I572" s="2">
        <v>2014</v>
      </c>
      <c r="J572" s="2" t="s">
        <v>18</v>
      </c>
      <c r="K572" s="2" t="s">
        <v>34</v>
      </c>
      <c r="L572" s="7"/>
    </row>
    <row r="573" spans="1:12" ht="20.25" customHeight="1" x14ac:dyDescent="0.25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2">
        <f t="shared" si="16"/>
        <v>2015</v>
      </c>
      <c r="G573" s="2">
        <f t="shared" si="17"/>
        <v>2</v>
      </c>
      <c r="H573" s="4">
        <v>21217</v>
      </c>
      <c r="I573" s="2">
        <v>2014</v>
      </c>
      <c r="J573" s="2" t="s">
        <v>23</v>
      </c>
      <c r="K573" s="2" t="s">
        <v>34</v>
      </c>
      <c r="L573" s="7"/>
    </row>
    <row r="574" spans="1:12" ht="20.25" customHeight="1" x14ac:dyDescent="0.25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2">
        <f t="shared" si="16"/>
        <v>2015</v>
      </c>
      <c r="G574" s="2">
        <f t="shared" si="17"/>
        <v>2</v>
      </c>
      <c r="H574" s="4">
        <v>60244</v>
      </c>
      <c r="I574" s="2">
        <v>2014</v>
      </c>
      <c r="J574" s="2" t="s">
        <v>19</v>
      </c>
      <c r="K574" s="2" t="s">
        <v>34</v>
      </c>
      <c r="L574" s="7"/>
    </row>
    <row r="575" spans="1:12" ht="20.25" customHeight="1" x14ac:dyDescent="0.25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2">
        <f t="shared" si="16"/>
        <v>2014</v>
      </c>
      <c r="G575" s="2">
        <f t="shared" si="17"/>
        <v>3</v>
      </c>
      <c r="H575" s="4">
        <v>76362</v>
      </c>
      <c r="I575" s="2">
        <v>2014</v>
      </c>
      <c r="J575" s="2" t="s">
        <v>20</v>
      </c>
      <c r="K575" s="2" t="s">
        <v>26</v>
      </c>
      <c r="L575" s="7"/>
    </row>
    <row r="576" spans="1:12" ht="20.25" customHeight="1" x14ac:dyDescent="0.25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2">
        <f t="shared" si="16"/>
        <v>2014</v>
      </c>
      <c r="G576" s="2">
        <f t="shared" si="17"/>
        <v>3</v>
      </c>
      <c r="H576" s="4">
        <v>60119</v>
      </c>
      <c r="I576" s="2">
        <v>2014</v>
      </c>
      <c r="J576" s="2" t="s">
        <v>25</v>
      </c>
      <c r="K576" s="2" t="s">
        <v>26</v>
      </c>
      <c r="L576" s="7"/>
    </row>
    <row r="577" spans="1:12" ht="20.25" customHeight="1" x14ac:dyDescent="0.25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2">
        <f t="shared" si="16"/>
        <v>2014</v>
      </c>
      <c r="G577" s="2">
        <f t="shared" si="17"/>
        <v>3</v>
      </c>
      <c r="H577" s="4">
        <v>45139</v>
      </c>
      <c r="I577" s="2">
        <v>2014</v>
      </c>
      <c r="J577" s="2" t="s">
        <v>13</v>
      </c>
      <c r="K577" s="2" t="s">
        <v>26</v>
      </c>
      <c r="L577" s="7"/>
    </row>
    <row r="578" spans="1:12" ht="20.25" customHeight="1" x14ac:dyDescent="0.25">
      <c r="A578" s="15" t="s">
        <v>40</v>
      </c>
      <c r="B578" s="15"/>
      <c r="C578" s="15"/>
      <c r="D578" s="15"/>
      <c r="E578" s="15"/>
      <c r="F578" s="15"/>
      <c r="G578" s="15"/>
      <c r="H578" s="16">
        <f>SUBTOTAL(103,Table13[SALES])</f>
        <v>576</v>
      </c>
      <c r="I578" s="15"/>
      <c r="J578" s="15"/>
      <c r="K578" s="15">
        <f>SUBTOTAL(103,Table13[SALES QTR])</f>
        <v>576</v>
      </c>
      <c r="L578" s="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Fiscal Index</vt:lpstr>
      <vt:lpstr>Data_Table 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2014-05-31T21:49:37Z</dcterms:modified>
</cp:coreProperties>
</file>