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107CDB86-5F75-4112-8426-4714CB335D7F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Example 1" sheetId="4" r:id="rId1"/>
    <sheet name="Example 2" sheetId="5" r:id="rId2"/>
    <sheet name="Example 3" sheetId="6" r:id="rId3"/>
    <sheet name="Example 4" sheetId="7" r:id="rId4"/>
    <sheet name="Example 5" sheetId="3" r:id="rId5"/>
    <sheet name="Example 6" sheetId="8" r:id="rId6"/>
    <sheet name="Example 7" sheetId="2" r:id="rId7"/>
    <sheet name="Example 8" sheetId="12" r:id="rId8"/>
    <sheet name="Example 9" sheetId="9" r:id="rId9"/>
    <sheet name="Example 10" sheetId="10" r:id="rId10"/>
    <sheet name="Example 11" sheetId="11" r:id="rId11"/>
  </sheets>
  <definedNames>
    <definedName name="_xlnm.Print_Area" localSheetId="2">'Example 3'!$A$1:$AD$51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2" l="1"/>
  <c r="G2" i="11" a="1"/>
  <c r="G2" i="11" s="1"/>
  <c r="E2" i="10" a="1"/>
  <c r="E2" i="10" s="1"/>
  <c r="B5" i="10"/>
  <c r="B6" i="10" s="1"/>
  <c r="B4" i="10"/>
  <c r="B3" i="10"/>
  <c r="B5" i="9"/>
  <c r="G2" i="2"/>
  <c r="G2" i="8"/>
  <c r="B10" i="3" a="1"/>
  <c r="B10" i="3" s="1"/>
  <c r="G2" i="6"/>
  <c r="B8" i="5"/>
  <c r="G2" i="4"/>
  <c r="C4" i="3"/>
  <c r="D4" i="3" s="1"/>
  <c r="E4" i="3" s="1"/>
  <c r="C3" i="3"/>
  <c r="D3" i="3" s="1"/>
  <c r="E3" i="3" s="1"/>
  <c r="C2" i="3"/>
  <c r="D2" i="3" s="1"/>
  <c r="E2" i="3" s="1"/>
  <c r="B7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<sst xmlns="http://schemas.openxmlformats.org/spreadsheetml/2006/main" count="549" uniqueCount="119">
  <si>
    <t>Bruce Cabbot</t>
  </si>
  <si>
    <t>Bernie Eves</t>
  </si>
  <si>
    <t>Edd Acuffling</t>
  </si>
  <si>
    <t>Josan Acuname</t>
  </si>
  <si>
    <t>Dany Comebackaser</t>
  </si>
  <si>
    <t>Rason Adams</t>
  </si>
  <si>
    <t>Rese Withoutaspoon</t>
  </si>
  <si>
    <t>Blake Dreary</t>
  </si>
  <si>
    <t>Lena Workingham</t>
  </si>
  <si>
    <t>Pariah Salin</t>
  </si>
  <si>
    <t>Jonah Hill</t>
  </si>
  <si>
    <t>Seriously Rowling</t>
  </si>
  <si>
    <t>Client Eastwood</t>
  </si>
  <si>
    <t>James Didn't</t>
  </si>
  <si>
    <t>Kanye East</t>
  </si>
  <si>
    <t>Victor Iron</t>
  </si>
  <si>
    <t>Bread Grills</t>
  </si>
  <si>
    <t>Jim Doesn'tcarrey</t>
  </si>
  <si>
    <t>Sunny Wilson</t>
  </si>
  <si>
    <t>Elieja Wouldn't</t>
  </si>
  <si>
    <t>Gary Youngman</t>
  </si>
  <si>
    <t>Kyle Whenner</t>
  </si>
  <si>
    <t>Name</t>
  </si>
  <si>
    <t>Bruce</t>
  </si>
  <si>
    <t>Cabbot</t>
  </si>
  <si>
    <t>Bernie</t>
  </si>
  <si>
    <t>Eves</t>
  </si>
  <si>
    <t>Edd</t>
  </si>
  <si>
    <t>Acuffling</t>
  </si>
  <si>
    <t>Josan</t>
  </si>
  <si>
    <t>Acuname</t>
  </si>
  <si>
    <t>Dany</t>
  </si>
  <si>
    <t>Comebackaser</t>
  </si>
  <si>
    <t>Rason</t>
  </si>
  <si>
    <t>Adams</t>
  </si>
  <si>
    <t>Rese</t>
  </si>
  <si>
    <t>Withoutaspoon</t>
  </si>
  <si>
    <t>Blake</t>
  </si>
  <si>
    <t>Dreary</t>
  </si>
  <si>
    <t>Lena</t>
  </si>
  <si>
    <t>Workingham</t>
  </si>
  <si>
    <t>Pariah</t>
  </si>
  <si>
    <t>Salin</t>
  </si>
  <si>
    <t>Jonah</t>
  </si>
  <si>
    <t>Hill</t>
  </si>
  <si>
    <t>Seriously</t>
  </si>
  <si>
    <t>Rowling</t>
  </si>
  <si>
    <t>Client</t>
  </si>
  <si>
    <t>Eastwood</t>
  </si>
  <si>
    <t>James</t>
  </si>
  <si>
    <t>Didn't</t>
  </si>
  <si>
    <t>Kanye</t>
  </si>
  <si>
    <t>East</t>
  </si>
  <si>
    <t>Victor</t>
  </si>
  <si>
    <t>Iron</t>
  </si>
  <si>
    <t>Bread</t>
  </si>
  <si>
    <t>Grills</t>
  </si>
  <si>
    <t>Jim</t>
  </si>
  <si>
    <t>Doesn'tcarrey</t>
  </si>
  <si>
    <t>Sunny</t>
  </si>
  <si>
    <t>Wilson</t>
  </si>
  <si>
    <t>Elieja</t>
  </si>
  <si>
    <t>Wouldn't</t>
  </si>
  <si>
    <t>Gary</t>
  </si>
  <si>
    <t>Youngman</t>
  </si>
  <si>
    <t>Kyle</t>
  </si>
  <si>
    <t>Whenner</t>
  </si>
  <si>
    <t>Ellen</t>
  </si>
  <si>
    <t>Verygenerous</t>
  </si>
  <si>
    <t>Drake</t>
  </si>
  <si>
    <t>Nolastname</t>
  </si>
  <si>
    <t>Adelle</t>
  </si>
  <si>
    <t>Fromthisside</t>
  </si>
  <si>
    <t>Tom</t>
  </si>
  <si>
    <t>Throne</t>
  </si>
  <si>
    <t>Daisy</t>
  </si>
  <si>
    <t>Vividy</t>
  </si>
  <si>
    <t>Emily</t>
  </si>
  <si>
    <t>Sharp</t>
  </si>
  <si>
    <t>Jooolia</t>
  </si>
  <si>
    <t>Stealerts</t>
  </si>
  <si>
    <t>Mileey</t>
  </si>
  <si>
    <t>Virus</t>
  </si>
  <si>
    <t>Nikki</t>
  </si>
  <si>
    <t>Maxaj</t>
  </si>
  <si>
    <t>First Name</t>
  </si>
  <si>
    <t>Last Name</t>
  </si>
  <si>
    <t>Emp_ID</t>
  </si>
  <si>
    <t>Salary</t>
  </si>
  <si>
    <t>Silk</t>
  </si>
  <si>
    <t>Cotton</t>
  </si>
  <si>
    <t>Wool</t>
  </si>
  <si>
    <t>A1</t>
  </si>
  <si>
    <t>A2</t>
  </si>
  <si>
    <t>S1</t>
  </si>
  <si>
    <t>S2</t>
  </si>
  <si>
    <t>Quality</t>
  </si>
  <si>
    <t>Rate</t>
  </si>
  <si>
    <t>J????</t>
  </si>
  <si>
    <t>Employee ID</t>
  </si>
  <si>
    <t>DOJ</t>
  </si>
  <si>
    <t>Increment</t>
  </si>
  <si>
    <t>Increment Rate</t>
  </si>
  <si>
    <t>Mason</t>
  </si>
  <si>
    <t>Category</t>
  </si>
  <si>
    <t>Quality
Category</t>
  </si>
  <si>
    <t>Quality Level</t>
  </si>
  <si>
    <t>Price</t>
  </si>
  <si>
    <t>B1</t>
  </si>
  <si>
    <t>Aa1</t>
  </si>
  <si>
    <t>Bb1</t>
  </si>
  <si>
    <t>BB1</t>
  </si>
  <si>
    <t>AA1</t>
  </si>
  <si>
    <t>Prod_ID</t>
  </si>
  <si>
    <t>Texture</t>
  </si>
  <si>
    <t>Type</t>
  </si>
  <si>
    <t>Bottoms</t>
  </si>
  <si>
    <t>Top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</si>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</sst>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%"/>
    <numFmt numFmtId="167" formatCode="_(&quot;$&quot;* #,##0.0_);_(&quot;$&quot;* \(#,##0.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/>
    <xf numFmtId="0" fontId="0" fillId="0" borderId="1" xfId="0" applyBorder="1"/>
    <xf numFmtId="164" fontId="0" fillId="0" borderId="0" xfId="0" applyNumberFormat="1" applyAlignment="1">
      <alignment horizontal="left"/>
    </xf>
    <xf numFmtId="44" fontId="0" fillId="0" borderId="1" xfId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1" applyNumberFormat="1" applyFont="1" applyBorder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left"/>
    </xf>
    <xf numFmtId="166" fontId="0" fillId="0" borderId="1" xfId="2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E4F8-DE13-4F20-B7F8-AEB9081EAF90}">
  <dimension ref="A1:G32"/>
  <sheetViews>
    <sheetView showGridLines="0" tabSelected="1" workbookViewId="0">
      <selection sqref="A1:B1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2.21875" customWidth="1"/>
    <col min="6" max="6" width="13.6640625" customWidth="1"/>
    <col min="7" max="7" width="10.109375" customWidth="1"/>
  </cols>
  <sheetData>
    <row r="1" spans="1:7" x14ac:dyDescent="0.3">
      <c r="A1" s="4" t="s">
        <v>87</v>
      </c>
      <c r="B1" s="4" t="s">
        <v>85</v>
      </c>
      <c r="C1" s="4" t="s">
        <v>86</v>
      </c>
      <c r="D1" s="4" t="s">
        <v>100</v>
      </c>
      <c r="F1" s="5" t="s">
        <v>99</v>
      </c>
      <c r="G1" s="13">
        <v>1011</v>
      </c>
    </row>
    <row r="2" spans="1:7" x14ac:dyDescent="0.3">
      <c r="A2" s="3">
        <v>1001</v>
      </c>
      <c r="B2" s="3" t="s">
        <v>23</v>
      </c>
      <c r="C2" s="3" t="s">
        <v>24</v>
      </c>
      <c r="D2" s="2">
        <v>44580</v>
      </c>
      <c r="F2" s="5" t="s">
        <v>100</v>
      </c>
      <c r="G2" s="14">
        <f>_xlfn.XLOOKUP(G1,A2:A32,D2:D32)</f>
        <v>44669</v>
      </c>
    </row>
    <row r="3" spans="1:7" x14ac:dyDescent="0.3">
      <c r="A3" s="3">
        <v>1002</v>
      </c>
      <c r="B3" s="3" t="s">
        <v>25</v>
      </c>
      <c r="C3" s="3" t="s">
        <v>26</v>
      </c>
      <c r="D3" s="2">
        <v>44700</v>
      </c>
    </row>
    <row r="4" spans="1:7" x14ac:dyDescent="0.3">
      <c r="A4" s="3">
        <v>1003</v>
      </c>
      <c r="B4" s="3" t="s">
        <v>27</v>
      </c>
      <c r="C4" s="3" t="s">
        <v>28</v>
      </c>
      <c r="D4" s="2">
        <v>44692</v>
      </c>
    </row>
    <row r="5" spans="1:7" x14ac:dyDescent="0.3">
      <c r="A5" s="3">
        <v>1004</v>
      </c>
      <c r="B5" s="3" t="s">
        <v>29</v>
      </c>
      <c r="C5" s="3" t="s">
        <v>30</v>
      </c>
      <c r="D5" s="2">
        <v>44640</v>
      </c>
    </row>
    <row r="6" spans="1:7" x14ac:dyDescent="0.3">
      <c r="A6" s="3">
        <v>1005</v>
      </c>
      <c r="B6" s="3" t="s">
        <v>31</v>
      </c>
      <c r="C6" s="3" t="s">
        <v>32</v>
      </c>
      <c r="D6" s="2">
        <v>44686</v>
      </c>
    </row>
    <row r="7" spans="1:7" x14ac:dyDescent="0.3">
      <c r="A7" s="3">
        <v>1006</v>
      </c>
      <c r="B7" s="3" t="s">
        <v>33</v>
      </c>
      <c r="C7" s="3" t="s">
        <v>34</v>
      </c>
      <c r="D7" s="2">
        <v>44571</v>
      </c>
    </row>
    <row r="8" spans="1:7" x14ac:dyDescent="0.3">
      <c r="A8" s="3">
        <v>1007</v>
      </c>
      <c r="B8" s="3" t="s">
        <v>35</v>
      </c>
      <c r="C8" s="3" t="s">
        <v>36</v>
      </c>
      <c r="D8" s="2">
        <v>44600</v>
      </c>
    </row>
    <row r="9" spans="1:7" x14ac:dyDescent="0.3">
      <c r="A9" s="3">
        <v>1008</v>
      </c>
      <c r="B9" s="3" t="s">
        <v>37</v>
      </c>
      <c r="C9" s="3" t="s">
        <v>38</v>
      </c>
      <c r="D9" s="2">
        <v>44633</v>
      </c>
    </row>
    <row r="10" spans="1:7" x14ac:dyDescent="0.3">
      <c r="A10" s="3">
        <v>1009</v>
      </c>
      <c r="B10" s="3" t="s">
        <v>39</v>
      </c>
      <c r="C10" s="3" t="s">
        <v>40</v>
      </c>
      <c r="D10" s="2">
        <v>44658</v>
      </c>
    </row>
    <row r="11" spans="1:7" x14ac:dyDescent="0.3">
      <c r="A11" s="3">
        <v>1010</v>
      </c>
      <c r="B11" s="3" t="s">
        <v>41</v>
      </c>
      <c r="C11" s="3" t="s">
        <v>42</v>
      </c>
      <c r="D11" s="2">
        <v>44580</v>
      </c>
    </row>
    <row r="12" spans="1:7" x14ac:dyDescent="0.3">
      <c r="A12" s="3">
        <v>1011</v>
      </c>
      <c r="B12" s="3" t="s">
        <v>43</v>
      </c>
      <c r="C12" s="3" t="s">
        <v>44</v>
      </c>
      <c r="D12" s="2">
        <v>44669</v>
      </c>
    </row>
    <row r="13" spans="1:7" x14ac:dyDescent="0.3">
      <c r="A13" s="3">
        <v>1012</v>
      </c>
      <c r="B13" s="3" t="s">
        <v>45</v>
      </c>
      <c r="C13" s="3" t="s">
        <v>46</v>
      </c>
      <c r="D13" s="2">
        <v>44625</v>
      </c>
    </row>
    <row r="14" spans="1:7" x14ac:dyDescent="0.3">
      <c r="A14" s="3">
        <v>1013</v>
      </c>
      <c r="B14" s="3" t="s">
        <v>47</v>
      </c>
      <c r="C14" s="3" t="s">
        <v>48</v>
      </c>
      <c r="D14" s="2">
        <v>44666</v>
      </c>
    </row>
    <row r="15" spans="1:7" x14ac:dyDescent="0.3">
      <c r="A15" s="3">
        <v>1014</v>
      </c>
      <c r="B15" s="3" t="s">
        <v>49</v>
      </c>
      <c r="C15" s="3" t="s">
        <v>50</v>
      </c>
      <c r="D15" s="2">
        <v>44627</v>
      </c>
    </row>
    <row r="16" spans="1:7" x14ac:dyDescent="0.3">
      <c r="A16" s="3">
        <v>1015</v>
      </c>
      <c r="B16" s="3" t="s">
        <v>51</v>
      </c>
      <c r="C16" s="3" t="s">
        <v>52</v>
      </c>
      <c r="D16" s="2">
        <v>44688</v>
      </c>
    </row>
    <row r="17" spans="1:4" x14ac:dyDescent="0.3">
      <c r="A17" s="3">
        <v>1016</v>
      </c>
      <c r="B17" s="3" t="s">
        <v>53</v>
      </c>
      <c r="C17" s="3" t="s">
        <v>54</v>
      </c>
      <c r="D17" s="2">
        <v>44692</v>
      </c>
    </row>
    <row r="18" spans="1:4" x14ac:dyDescent="0.3">
      <c r="A18" s="3">
        <v>1017</v>
      </c>
      <c r="B18" s="3" t="s">
        <v>55</v>
      </c>
      <c r="C18" s="3" t="s">
        <v>56</v>
      </c>
      <c r="D18" s="2">
        <v>44568</v>
      </c>
    </row>
    <row r="19" spans="1:4" x14ac:dyDescent="0.3">
      <c r="A19" s="3">
        <v>1018</v>
      </c>
      <c r="B19" s="3" t="s">
        <v>57</v>
      </c>
      <c r="C19" s="3" t="s">
        <v>58</v>
      </c>
      <c r="D19" s="2">
        <v>44631</v>
      </c>
    </row>
    <row r="20" spans="1:4" x14ac:dyDescent="0.3">
      <c r="A20" s="3">
        <v>1019</v>
      </c>
      <c r="B20" s="3" t="s">
        <v>59</v>
      </c>
      <c r="C20" s="3" t="s">
        <v>60</v>
      </c>
      <c r="D20" s="2">
        <v>44597</v>
      </c>
    </row>
    <row r="21" spans="1:4" x14ac:dyDescent="0.3">
      <c r="A21" s="3">
        <v>1020</v>
      </c>
      <c r="B21" s="3" t="s">
        <v>61</v>
      </c>
      <c r="C21" s="3" t="s">
        <v>62</v>
      </c>
      <c r="D21" s="2">
        <v>44701</v>
      </c>
    </row>
    <row r="22" spans="1:4" x14ac:dyDescent="0.3">
      <c r="A22" s="3">
        <v>1021</v>
      </c>
      <c r="B22" s="3" t="s">
        <v>63</v>
      </c>
      <c r="C22" s="3" t="s">
        <v>64</v>
      </c>
      <c r="D22" s="2">
        <v>44566</v>
      </c>
    </row>
    <row r="23" spans="1:4" x14ac:dyDescent="0.3">
      <c r="A23" s="3">
        <v>1022</v>
      </c>
      <c r="B23" s="3" t="s">
        <v>65</v>
      </c>
      <c r="C23" s="3" t="s">
        <v>66</v>
      </c>
      <c r="D23" s="2">
        <v>44633</v>
      </c>
    </row>
    <row r="24" spans="1:4" x14ac:dyDescent="0.3">
      <c r="A24" s="3">
        <v>1023</v>
      </c>
      <c r="B24" s="3" t="s">
        <v>67</v>
      </c>
      <c r="C24" s="3" t="s">
        <v>68</v>
      </c>
      <c r="D24" s="2">
        <v>44602</v>
      </c>
    </row>
    <row r="25" spans="1:4" x14ac:dyDescent="0.3">
      <c r="A25" s="3">
        <v>1024</v>
      </c>
      <c r="B25" s="3" t="s">
        <v>69</v>
      </c>
      <c r="C25" s="3" t="s">
        <v>70</v>
      </c>
      <c r="D25" s="2">
        <v>44695</v>
      </c>
    </row>
    <row r="26" spans="1:4" x14ac:dyDescent="0.3">
      <c r="A26" s="3">
        <v>1025</v>
      </c>
      <c r="B26" s="3" t="s">
        <v>71</v>
      </c>
      <c r="C26" s="3" t="s">
        <v>72</v>
      </c>
      <c r="D26" s="2">
        <v>44597</v>
      </c>
    </row>
    <row r="27" spans="1:4" x14ac:dyDescent="0.3">
      <c r="A27" s="3">
        <v>1026</v>
      </c>
      <c r="B27" s="3" t="s">
        <v>73</v>
      </c>
      <c r="C27" s="3" t="s">
        <v>74</v>
      </c>
      <c r="D27" s="2">
        <v>44577</v>
      </c>
    </row>
    <row r="28" spans="1:4" x14ac:dyDescent="0.3">
      <c r="A28" s="3">
        <v>1027</v>
      </c>
      <c r="B28" s="3" t="s">
        <v>75</v>
      </c>
      <c r="C28" s="3" t="s">
        <v>76</v>
      </c>
      <c r="D28" s="2">
        <v>44577</v>
      </c>
    </row>
    <row r="29" spans="1:4" x14ac:dyDescent="0.3">
      <c r="A29" s="3">
        <v>1028</v>
      </c>
      <c r="B29" s="3" t="s">
        <v>77</v>
      </c>
      <c r="C29" s="3" t="s">
        <v>78</v>
      </c>
      <c r="D29" s="2">
        <v>44639</v>
      </c>
    </row>
    <row r="30" spans="1:4" x14ac:dyDescent="0.3">
      <c r="A30" s="3">
        <v>1029</v>
      </c>
      <c r="B30" s="3" t="s">
        <v>79</v>
      </c>
      <c r="C30" s="3" t="s">
        <v>80</v>
      </c>
      <c r="D30" s="2">
        <v>44695</v>
      </c>
    </row>
    <row r="31" spans="1:4" x14ac:dyDescent="0.3">
      <c r="A31" s="3">
        <v>1030</v>
      </c>
      <c r="B31" s="3" t="s">
        <v>81</v>
      </c>
      <c r="C31" s="3" t="s">
        <v>82</v>
      </c>
      <c r="D31" s="2">
        <v>44665</v>
      </c>
    </row>
    <row r="32" spans="1:4" x14ac:dyDescent="0.3">
      <c r="A32" s="3">
        <v>1031</v>
      </c>
      <c r="B32" s="3" t="s">
        <v>83</v>
      </c>
      <c r="C32" s="3" t="s">
        <v>84</v>
      </c>
      <c r="D32" s="2">
        <v>44669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8F48-5A10-4987-A597-2C6115B2B2D8}">
  <dimension ref="A1:B8"/>
  <sheetViews>
    <sheetView showGridLines="0" workbookViewId="0">
      <selection activeCell="B9" sqref="B9"/>
    </sheetView>
  </sheetViews>
  <sheetFormatPr defaultRowHeight="14.4" x14ac:dyDescent="0.3"/>
  <cols>
    <col min="1" max="1" width="16.109375" customWidth="1"/>
    <col min="2" max="2" width="10.33203125" style="1" customWidth="1"/>
  </cols>
  <sheetData>
    <row r="1" spans="1:2" s="15" customFormat="1" ht="28.8" x14ac:dyDescent="0.3">
      <c r="A1" s="16" t="s">
        <v>88</v>
      </c>
      <c r="B1" s="16" t="s">
        <v>102</v>
      </c>
    </row>
    <row r="2" spans="1:2" x14ac:dyDescent="0.3">
      <c r="A2" s="17">
        <v>0</v>
      </c>
      <c r="B2" s="18">
        <v>0</v>
      </c>
    </row>
    <row r="3" spans="1:2" x14ac:dyDescent="0.3">
      <c r="A3" s="17">
        <v>50000</v>
      </c>
      <c r="B3" s="18">
        <v>0.1</v>
      </c>
    </row>
    <row r="4" spans="1:2" x14ac:dyDescent="0.3">
      <c r="A4" s="17">
        <v>100000</v>
      </c>
      <c r="B4" s="18">
        <v>9.1999999999999998E-2</v>
      </c>
    </row>
    <row r="5" spans="1:2" x14ac:dyDescent="0.3">
      <c r="A5" s="17">
        <v>150000</v>
      </c>
      <c r="B5" s="18">
        <v>8.5000000000000006E-2</v>
      </c>
    </row>
    <row r="7" spans="1:2" x14ac:dyDescent="0.3">
      <c r="A7" s="16" t="s">
        <v>88</v>
      </c>
      <c r="B7" s="19">
        <v>128505</v>
      </c>
    </row>
    <row r="8" spans="1:2" x14ac:dyDescent="0.3">
      <c r="A8" s="16" t="s">
        <v>101</v>
      </c>
      <c r="B8" s="18">
        <f>_xlfn.XLOOKUP(B7,A2:A5,B2:B5,,-1)</f>
        <v>9.1999999999999998E-2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9A1A-D194-4DC9-972D-FD3579376D48}">
  <dimension ref="A1:G32"/>
  <sheetViews>
    <sheetView showGridLines="0" zoomScaleNormal="100" workbookViewId="0">
      <selection sqref="A1:C24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4.33203125" customWidth="1"/>
    <col min="6" max="6" width="13.6640625" customWidth="1"/>
    <col min="7" max="7" width="15.5546875" bestFit="1" customWidth="1"/>
  </cols>
  <sheetData>
    <row r="1" spans="1:7" x14ac:dyDescent="0.3">
      <c r="A1" s="4" t="s">
        <v>87</v>
      </c>
      <c r="B1" s="4" t="s">
        <v>85</v>
      </c>
      <c r="C1" s="4" t="s">
        <v>86</v>
      </c>
      <c r="D1" s="4" t="s">
        <v>88</v>
      </c>
      <c r="F1" s="5" t="s">
        <v>85</v>
      </c>
      <c r="G1" s="12" t="s">
        <v>103</v>
      </c>
    </row>
    <row r="2" spans="1:7" x14ac:dyDescent="0.3">
      <c r="A2" s="3">
        <v>1001</v>
      </c>
      <c r="B2" s="3" t="s">
        <v>23</v>
      </c>
      <c r="C2" s="3" t="s">
        <v>24</v>
      </c>
      <c r="D2" s="7">
        <v>175415</v>
      </c>
      <c r="F2" s="5" t="s">
        <v>88</v>
      </c>
      <c r="G2" s="20" t="str">
        <f>_xlfn.XLOOKUP(G1,B2:B32,D2:D32,"Name not found")</f>
        <v>Name not found</v>
      </c>
    </row>
    <row r="3" spans="1:7" x14ac:dyDescent="0.3">
      <c r="A3" s="3">
        <v>1002</v>
      </c>
      <c r="B3" s="3" t="s">
        <v>25</v>
      </c>
      <c r="C3" s="3" t="s">
        <v>26</v>
      </c>
      <c r="D3" s="7">
        <v>101084</v>
      </c>
    </row>
    <row r="4" spans="1:7" x14ac:dyDescent="0.3">
      <c r="A4" s="3">
        <v>1003</v>
      </c>
      <c r="B4" s="3" t="s">
        <v>27</v>
      </c>
      <c r="C4" s="3" t="s">
        <v>28</v>
      </c>
      <c r="D4" s="7">
        <v>110422</v>
      </c>
    </row>
    <row r="5" spans="1:7" x14ac:dyDescent="0.3">
      <c r="A5" s="3">
        <v>1004</v>
      </c>
      <c r="B5" s="3" t="s">
        <v>29</v>
      </c>
      <c r="C5" s="3" t="s">
        <v>30</v>
      </c>
      <c r="D5" s="7">
        <v>190758</v>
      </c>
    </row>
    <row r="6" spans="1:7" x14ac:dyDescent="0.3">
      <c r="A6" s="3">
        <v>1005</v>
      </c>
      <c r="B6" s="3" t="s">
        <v>31</v>
      </c>
      <c r="C6" s="3" t="s">
        <v>32</v>
      </c>
      <c r="D6" s="7">
        <v>128505</v>
      </c>
    </row>
    <row r="7" spans="1:7" x14ac:dyDescent="0.3">
      <c r="A7" s="3">
        <v>1006</v>
      </c>
      <c r="B7" s="3" t="s">
        <v>33</v>
      </c>
      <c r="C7" s="3" t="s">
        <v>34</v>
      </c>
      <c r="D7" s="7">
        <v>192113</v>
      </c>
    </row>
    <row r="8" spans="1:7" x14ac:dyDescent="0.3">
      <c r="A8" s="3">
        <v>1007</v>
      </c>
      <c r="B8" s="3" t="s">
        <v>35</v>
      </c>
      <c r="C8" s="3" t="s">
        <v>36</v>
      </c>
      <c r="D8" s="7">
        <v>57875</v>
      </c>
    </row>
    <row r="9" spans="1:7" x14ac:dyDescent="0.3">
      <c r="A9" s="3">
        <v>1008</v>
      </c>
      <c r="B9" s="3" t="s">
        <v>37</v>
      </c>
      <c r="C9" s="3" t="s">
        <v>38</v>
      </c>
      <c r="D9" s="7">
        <v>67332</v>
      </c>
    </row>
    <row r="10" spans="1:7" x14ac:dyDescent="0.3">
      <c r="A10" s="3">
        <v>1009</v>
      </c>
      <c r="B10" s="3" t="s">
        <v>39</v>
      </c>
      <c r="C10" s="3" t="s">
        <v>40</v>
      </c>
      <c r="D10" s="7">
        <v>178967</v>
      </c>
    </row>
    <row r="11" spans="1:7" x14ac:dyDescent="0.3">
      <c r="A11" s="3">
        <v>1010</v>
      </c>
      <c r="B11" s="3" t="s">
        <v>41</v>
      </c>
      <c r="C11" s="3" t="s">
        <v>42</v>
      </c>
      <c r="D11" s="7">
        <v>130284</v>
      </c>
    </row>
    <row r="12" spans="1:7" x14ac:dyDescent="0.3">
      <c r="A12" s="3">
        <v>1011</v>
      </c>
      <c r="B12" s="3" t="s">
        <v>43</v>
      </c>
      <c r="C12" s="3" t="s">
        <v>44</v>
      </c>
      <c r="D12" s="7">
        <v>76004</v>
      </c>
    </row>
    <row r="13" spans="1:7" x14ac:dyDescent="0.3">
      <c r="A13" s="3">
        <v>1012</v>
      </c>
      <c r="B13" s="3" t="s">
        <v>45</v>
      </c>
      <c r="C13" s="3" t="s">
        <v>46</v>
      </c>
      <c r="D13" s="7">
        <v>84211</v>
      </c>
    </row>
    <row r="14" spans="1:7" x14ac:dyDescent="0.3">
      <c r="A14" s="3">
        <v>1013</v>
      </c>
      <c r="B14" s="3" t="s">
        <v>47</v>
      </c>
      <c r="C14" s="3" t="s">
        <v>48</v>
      </c>
      <c r="D14" s="7">
        <v>65386</v>
      </c>
    </row>
    <row r="15" spans="1:7" x14ac:dyDescent="0.3">
      <c r="A15" s="3">
        <v>1014</v>
      </c>
      <c r="B15" s="3" t="s">
        <v>49</v>
      </c>
      <c r="C15" s="3" t="s">
        <v>50</v>
      </c>
      <c r="D15" s="7">
        <v>116818</v>
      </c>
    </row>
    <row r="16" spans="1:7" x14ac:dyDescent="0.3">
      <c r="A16" s="3">
        <v>1015</v>
      </c>
      <c r="B16" s="3" t="s">
        <v>51</v>
      </c>
      <c r="C16" s="3" t="s">
        <v>52</v>
      </c>
      <c r="D16" s="7">
        <v>61131</v>
      </c>
    </row>
    <row r="17" spans="1:4" x14ac:dyDescent="0.3">
      <c r="A17" s="3">
        <v>1016</v>
      </c>
      <c r="B17" s="3" t="s">
        <v>53</v>
      </c>
      <c r="C17" s="3" t="s">
        <v>54</v>
      </c>
      <c r="D17" s="7">
        <v>86729</v>
      </c>
    </row>
    <row r="18" spans="1:4" x14ac:dyDescent="0.3">
      <c r="A18" s="3">
        <v>1017</v>
      </c>
      <c r="B18" s="3" t="s">
        <v>55</v>
      </c>
      <c r="C18" s="3" t="s">
        <v>56</v>
      </c>
      <c r="D18" s="7">
        <v>98641</v>
      </c>
    </row>
    <row r="19" spans="1:4" x14ac:dyDescent="0.3">
      <c r="A19" s="3">
        <v>1018</v>
      </c>
      <c r="B19" s="3" t="s">
        <v>57</v>
      </c>
      <c r="C19" s="3" t="s">
        <v>58</v>
      </c>
      <c r="D19" s="7">
        <v>132617</v>
      </c>
    </row>
    <row r="20" spans="1:4" x14ac:dyDescent="0.3">
      <c r="A20" s="3">
        <v>1019</v>
      </c>
      <c r="B20" s="3" t="s">
        <v>59</v>
      </c>
      <c r="C20" s="3" t="s">
        <v>60</v>
      </c>
      <c r="D20" s="7">
        <v>137100</v>
      </c>
    </row>
    <row r="21" spans="1:4" x14ac:dyDescent="0.3">
      <c r="A21" s="3">
        <v>1020</v>
      </c>
      <c r="B21" s="3" t="s">
        <v>61</v>
      </c>
      <c r="C21" s="3" t="s">
        <v>62</v>
      </c>
      <c r="D21" s="7">
        <v>154379</v>
      </c>
    </row>
    <row r="22" spans="1:4" x14ac:dyDescent="0.3">
      <c r="A22" s="3">
        <v>1021</v>
      </c>
      <c r="B22" s="3" t="s">
        <v>63</v>
      </c>
      <c r="C22" s="3" t="s">
        <v>64</v>
      </c>
      <c r="D22" s="7">
        <v>163040</v>
      </c>
    </row>
    <row r="23" spans="1:4" x14ac:dyDescent="0.3">
      <c r="A23" s="3">
        <v>1022</v>
      </c>
      <c r="B23" s="3" t="s">
        <v>65</v>
      </c>
      <c r="C23" s="3" t="s">
        <v>66</v>
      </c>
      <c r="D23" s="7">
        <v>104530</v>
      </c>
    </row>
    <row r="24" spans="1:4" x14ac:dyDescent="0.3">
      <c r="A24" s="3">
        <v>1023</v>
      </c>
      <c r="B24" s="3" t="s">
        <v>67</v>
      </c>
      <c r="C24" s="3" t="s">
        <v>68</v>
      </c>
      <c r="D24" s="7">
        <v>105894</v>
      </c>
    </row>
    <row r="25" spans="1:4" x14ac:dyDescent="0.3">
      <c r="A25" s="3">
        <v>1024</v>
      </c>
      <c r="B25" s="3" t="s">
        <v>69</v>
      </c>
      <c r="C25" s="3" t="s">
        <v>70</v>
      </c>
      <c r="D25" s="7">
        <v>67054</v>
      </c>
    </row>
    <row r="26" spans="1:4" x14ac:dyDescent="0.3">
      <c r="A26" s="3">
        <v>1025</v>
      </c>
      <c r="B26" s="3" t="s">
        <v>71</v>
      </c>
      <c r="C26" s="3" t="s">
        <v>72</v>
      </c>
      <c r="D26" s="7">
        <v>146240</v>
      </c>
    </row>
    <row r="27" spans="1:4" x14ac:dyDescent="0.3">
      <c r="A27" s="3">
        <v>1026</v>
      </c>
      <c r="B27" s="3" t="s">
        <v>73</v>
      </c>
      <c r="C27" s="3" t="s">
        <v>74</v>
      </c>
      <c r="D27" s="7">
        <v>101438</v>
      </c>
    </row>
    <row r="28" spans="1:4" x14ac:dyDescent="0.3">
      <c r="A28" s="3">
        <v>1027</v>
      </c>
      <c r="B28" s="3" t="s">
        <v>75</v>
      </c>
      <c r="C28" s="3" t="s">
        <v>76</v>
      </c>
      <c r="D28" s="7">
        <v>75152</v>
      </c>
    </row>
    <row r="29" spans="1:4" x14ac:dyDescent="0.3">
      <c r="A29" s="3">
        <v>1028</v>
      </c>
      <c r="B29" s="3" t="s">
        <v>77</v>
      </c>
      <c r="C29" s="3" t="s">
        <v>78</v>
      </c>
      <c r="D29" s="7">
        <v>161806</v>
      </c>
    </row>
    <row r="30" spans="1:4" x14ac:dyDescent="0.3">
      <c r="A30" s="3">
        <v>1029</v>
      </c>
      <c r="B30" s="3" t="s">
        <v>79</v>
      </c>
      <c r="C30" s="3" t="s">
        <v>80</v>
      </c>
      <c r="D30" s="7">
        <v>77043</v>
      </c>
    </row>
    <row r="31" spans="1:4" x14ac:dyDescent="0.3">
      <c r="A31" s="3">
        <v>1030</v>
      </c>
      <c r="B31" s="3" t="s">
        <v>81</v>
      </c>
      <c r="C31" s="3" t="s">
        <v>82</v>
      </c>
      <c r="D31" s="7">
        <v>71446</v>
      </c>
    </row>
    <row r="32" spans="1:4" x14ac:dyDescent="0.3">
      <c r="A32" s="3">
        <v>1031</v>
      </c>
      <c r="B32" s="3" t="s">
        <v>83</v>
      </c>
      <c r="C32" s="3" t="s">
        <v>84</v>
      </c>
      <c r="D32" s="7">
        <v>63705</v>
      </c>
    </row>
  </sheetData>
  <pageMargins left="0.7" right="0.7" top="0.75" bottom="0.75" header="0.3" footer="0.3"/>
  <pageSetup scale="50" orientation="portrait" r:id="rId1"/>
  <colBreaks count="1" manualBreakCount="1">
    <brk id="18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444A-4160-4D08-B483-BA571EAFBDBF}">
  <dimension ref="A1:D35"/>
  <sheetViews>
    <sheetView showGridLines="0" workbookViewId="0">
      <selection activeCell="H14" sqref="H14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4.33203125" customWidth="1"/>
    <col min="6" max="6" width="13.6640625" customWidth="1"/>
    <col min="7" max="7" width="10.109375" customWidth="1"/>
  </cols>
  <sheetData>
    <row r="1" spans="1:4" x14ac:dyDescent="0.3">
      <c r="A1" s="21" t="s">
        <v>87</v>
      </c>
      <c r="B1" s="21" t="s">
        <v>85</v>
      </c>
      <c r="C1" s="21" t="s">
        <v>86</v>
      </c>
      <c r="D1" s="21" t="s">
        <v>88</v>
      </c>
    </row>
    <row r="2" spans="1:4" x14ac:dyDescent="0.3">
      <c r="A2" s="13">
        <v>1010</v>
      </c>
      <c r="B2" s="6"/>
      <c r="C2" s="6"/>
      <c r="D2" s="6"/>
    </row>
    <row r="4" spans="1:4" x14ac:dyDescent="0.3">
      <c r="A4" s="21" t="s">
        <v>87</v>
      </c>
      <c r="B4" s="21" t="s">
        <v>85</v>
      </c>
      <c r="C4" s="21" t="s">
        <v>86</v>
      </c>
      <c r="D4" s="21" t="s">
        <v>88</v>
      </c>
    </row>
    <row r="5" spans="1:4" x14ac:dyDescent="0.3">
      <c r="A5" s="13">
        <v>1001</v>
      </c>
      <c r="B5" s="13" t="s">
        <v>23</v>
      </c>
      <c r="C5" s="13" t="s">
        <v>24</v>
      </c>
      <c r="D5" s="12">
        <v>175415</v>
      </c>
    </row>
    <row r="6" spans="1:4" x14ac:dyDescent="0.3">
      <c r="A6" s="13">
        <v>1002</v>
      </c>
      <c r="B6" s="13" t="s">
        <v>25</v>
      </c>
      <c r="C6" s="13" t="s">
        <v>26</v>
      </c>
      <c r="D6" s="12">
        <v>101084</v>
      </c>
    </row>
    <row r="7" spans="1:4" x14ac:dyDescent="0.3">
      <c r="A7" s="13">
        <v>1003</v>
      </c>
      <c r="B7" s="13" t="s">
        <v>27</v>
      </c>
      <c r="C7" s="13" t="s">
        <v>28</v>
      </c>
      <c r="D7" s="12">
        <v>110422</v>
      </c>
    </row>
    <row r="8" spans="1:4" x14ac:dyDescent="0.3">
      <c r="A8" s="13">
        <v>1004</v>
      </c>
      <c r="B8" s="13" t="s">
        <v>29</v>
      </c>
      <c r="C8" s="13" t="s">
        <v>30</v>
      </c>
      <c r="D8" s="12">
        <v>190758</v>
      </c>
    </row>
    <row r="9" spans="1:4" x14ac:dyDescent="0.3">
      <c r="A9" s="13">
        <v>1005</v>
      </c>
      <c r="B9" s="13" t="s">
        <v>31</v>
      </c>
      <c r="C9" s="13" t="s">
        <v>32</v>
      </c>
      <c r="D9" s="12">
        <v>128505</v>
      </c>
    </row>
    <row r="10" spans="1:4" x14ac:dyDescent="0.3">
      <c r="A10" s="13">
        <v>1006</v>
      </c>
      <c r="B10" s="13" t="s">
        <v>33</v>
      </c>
      <c r="C10" s="13" t="s">
        <v>34</v>
      </c>
      <c r="D10" s="12">
        <v>192113</v>
      </c>
    </row>
    <row r="11" spans="1:4" x14ac:dyDescent="0.3">
      <c r="A11" s="13">
        <v>1007</v>
      </c>
      <c r="B11" s="13" t="s">
        <v>35</v>
      </c>
      <c r="C11" s="13" t="s">
        <v>36</v>
      </c>
      <c r="D11" s="12">
        <v>57875</v>
      </c>
    </row>
    <row r="12" spans="1:4" x14ac:dyDescent="0.3">
      <c r="A12" s="13">
        <v>1008</v>
      </c>
      <c r="B12" s="13" t="s">
        <v>37</v>
      </c>
      <c r="C12" s="13" t="s">
        <v>38</v>
      </c>
      <c r="D12" s="12">
        <v>67332</v>
      </c>
    </row>
    <row r="13" spans="1:4" x14ac:dyDescent="0.3">
      <c r="A13" s="13">
        <v>1009</v>
      </c>
      <c r="B13" s="13" t="s">
        <v>39</v>
      </c>
      <c r="C13" s="13" t="s">
        <v>40</v>
      </c>
      <c r="D13" s="12">
        <v>178967</v>
      </c>
    </row>
    <row r="14" spans="1:4" x14ac:dyDescent="0.3">
      <c r="A14" s="13">
        <v>1010</v>
      </c>
      <c r="B14" s="13" t="s">
        <v>41</v>
      </c>
      <c r="C14" s="13" t="s">
        <v>42</v>
      </c>
      <c r="D14" s="12">
        <v>130284</v>
      </c>
    </row>
    <row r="15" spans="1:4" x14ac:dyDescent="0.3">
      <c r="A15" s="13">
        <v>1011</v>
      </c>
      <c r="B15" s="13" t="s">
        <v>43</v>
      </c>
      <c r="C15" s="13" t="s">
        <v>44</v>
      </c>
      <c r="D15" s="12">
        <v>76004</v>
      </c>
    </row>
    <row r="16" spans="1:4" x14ac:dyDescent="0.3">
      <c r="A16" s="13">
        <v>1012</v>
      </c>
      <c r="B16" s="13" t="s">
        <v>45</v>
      </c>
      <c r="C16" s="13" t="s">
        <v>46</v>
      </c>
      <c r="D16" s="12">
        <v>84211</v>
      </c>
    </row>
    <row r="17" spans="1:4" x14ac:dyDescent="0.3">
      <c r="A17" s="13">
        <v>1013</v>
      </c>
      <c r="B17" s="13" t="s">
        <v>47</v>
      </c>
      <c r="C17" s="13" t="s">
        <v>48</v>
      </c>
      <c r="D17" s="12">
        <v>65386</v>
      </c>
    </row>
    <row r="18" spans="1:4" x14ac:dyDescent="0.3">
      <c r="A18" s="13">
        <v>1014</v>
      </c>
      <c r="B18" s="13" t="s">
        <v>49</v>
      </c>
      <c r="C18" s="13" t="s">
        <v>50</v>
      </c>
      <c r="D18" s="12">
        <v>116818</v>
      </c>
    </row>
    <row r="19" spans="1:4" x14ac:dyDescent="0.3">
      <c r="A19" s="13">
        <v>1015</v>
      </c>
      <c r="B19" s="13" t="s">
        <v>51</v>
      </c>
      <c r="C19" s="13" t="s">
        <v>52</v>
      </c>
      <c r="D19" s="12">
        <v>61131</v>
      </c>
    </row>
    <row r="20" spans="1:4" x14ac:dyDescent="0.3">
      <c r="A20" s="13">
        <v>1016</v>
      </c>
      <c r="B20" s="13" t="s">
        <v>53</v>
      </c>
      <c r="C20" s="13" t="s">
        <v>54</v>
      </c>
      <c r="D20" s="12">
        <v>86729</v>
      </c>
    </row>
    <row r="21" spans="1:4" x14ac:dyDescent="0.3">
      <c r="A21" s="13">
        <v>1017</v>
      </c>
      <c r="B21" s="13" t="s">
        <v>55</v>
      </c>
      <c r="C21" s="13" t="s">
        <v>56</v>
      </c>
      <c r="D21" s="12">
        <v>98641</v>
      </c>
    </row>
    <row r="22" spans="1:4" x14ac:dyDescent="0.3">
      <c r="A22" s="13">
        <v>1018</v>
      </c>
      <c r="B22" s="13" t="s">
        <v>57</v>
      </c>
      <c r="C22" s="13" t="s">
        <v>58</v>
      </c>
      <c r="D22" s="12">
        <v>132617</v>
      </c>
    </row>
    <row r="23" spans="1:4" x14ac:dyDescent="0.3">
      <c r="A23" s="13">
        <v>1019</v>
      </c>
      <c r="B23" s="13" t="s">
        <v>59</v>
      </c>
      <c r="C23" s="13" t="s">
        <v>60</v>
      </c>
      <c r="D23" s="12">
        <v>137100</v>
      </c>
    </row>
    <row r="24" spans="1:4" x14ac:dyDescent="0.3">
      <c r="A24" s="13">
        <v>1020</v>
      </c>
      <c r="B24" s="13" t="s">
        <v>61</v>
      </c>
      <c r="C24" s="13" t="s">
        <v>62</v>
      </c>
      <c r="D24" s="12">
        <v>154379</v>
      </c>
    </row>
    <row r="25" spans="1:4" x14ac:dyDescent="0.3">
      <c r="A25" s="13">
        <v>1021</v>
      </c>
      <c r="B25" s="13" t="s">
        <v>63</v>
      </c>
      <c r="C25" s="13" t="s">
        <v>64</v>
      </c>
      <c r="D25" s="12">
        <v>163040</v>
      </c>
    </row>
    <row r="26" spans="1:4" x14ac:dyDescent="0.3">
      <c r="A26" s="13">
        <v>1022</v>
      </c>
      <c r="B26" s="13" t="s">
        <v>65</v>
      </c>
      <c r="C26" s="13" t="s">
        <v>66</v>
      </c>
      <c r="D26" s="12">
        <v>104530</v>
      </c>
    </row>
    <row r="27" spans="1:4" x14ac:dyDescent="0.3">
      <c r="A27" s="13">
        <v>1023</v>
      </c>
      <c r="B27" s="13" t="s">
        <v>67</v>
      </c>
      <c r="C27" s="13" t="s">
        <v>68</v>
      </c>
      <c r="D27" s="12">
        <v>105894</v>
      </c>
    </row>
    <row r="28" spans="1:4" x14ac:dyDescent="0.3">
      <c r="A28" s="13">
        <v>1024</v>
      </c>
      <c r="B28" s="13" t="s">
        <v>69</v>
      </c>
      <c r="C28" s="13" t="s">
        <v>70</v>
      </c>
      <c r="D28" s="12">
        <v>67054</v>
      </c>
    </row>
    <row r="29" spans="1:4" x14ac:dyDescent="0.3">
      <c r="A29" s="13">
        <v>1025</v>
      </c>
      <c r="B29" s="13" t="s">
        <v>71</v>
      </c>
      <c r="C29" s="13" t="s">
        <v>72</v>
      </c>
      <c r="D29" s="12">
        <v>146240</v>
      </c>
    </row>
    <row r="30" spans="1:4" x14ac:dyDescent="0.3">
      <c r="A30" s="13">
        <v>1026</v>
      </c>
      <c r="B30" s="13" t="s">
        <v>73</v>
      </c>
      <c r="C30" s="13" t="s">
        <v>74</v>
      </c>
      <c r="D30" s="12">
        <v>101438</v>
      </c>
    </row>
    <row r="31" spans="1:4" x14ac:dyDescent="0.3">
      <c r="A31" s="13">
        <v>1027</v>
      </c>
      <c r="B31" s="13" t="s">
        <v>75</v>
      </c>
      <c r="C31" s="13" t="s">
        <v>76</v>
      </c>
      <c r="D31" s="12">
        <v>75152</v>
      </c>
    </row>
    <row r="32" spans="1:4" x14ac:dyDescent="0.3">
      <c r="A32" s="13">
        <v>1028</v>
      </c>
      <c r="B32" s="13" t="s">
        <v>77</v>
      </c>
      <c r="C32" s="13" t="s">
        <v>78</v>
      </c>
      <c r="D32" s="12">
        <v>161806</v>
      </c>
    </row>
    <row r="33" spans="1:4" x14ac:dyDescent="0.3">
      <c r="A33" s="13">
        <v>1029</v>
      </c>
      <c r="B33" s="13" t="s">
        <v>79</v>
      </c>
      <c r="C33" s="13" t="s">
        <v>80</v>
      </c>
      <c r="D33" s="12">
        <v>77043</v>
      </c>
    </row>
    <row r="34" spans="1:4" x14ac:dyDescent="0.3">
      <c r="A34" s="13">
        <v>1030</v>
      </c>
      <c r="B34" s="13" t="s">
        <v>81</v>
      </c>
      <c r="C34" s="13" t="s">
        <v>82</v>
      </c>
      <c r="D34" s="12">
        <v>71446</v>
      </c>
    </row>
    <row r="35" spans="1:4" x14ac:dyDescent="0.3">
      <c r="A35" s="13">
        <v>1031</v>
      </c>
      <c r="B35" s="13" t="s">
        <v>83</v>
      </c>
      <c r="C35" s="13" t="s">
        <v>84</v>
      </c>
      <c r="D35" s="12">
        <v>63705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8251-5081-405F-8435-C81AB6BF713D}">
  <dimension ref="A1:E10"/>
  <sheetViews>
    <sheetView showGridLines="0" workbookViewId="0">
      <selection activeCell="B10" sqref="B10"/>
    </sheetView>
  </sheetViews>
  <sheetFormatPr defaultRowHeight="14.4" x14ac:dyDescent="0.3"/>
  <cols>
    <col min="1" max="1" width="16.44140625" customWidth="1"/>
  </cols>
  <sheetData>
    <row r="1" spans="1:5" ht="57.6" x14ac:dyDescent="0.3">
      <c r="A1" s="22" t="s">
        <v>105</v>
      </c>
      <c r="B1" s="10" t="s">
        <v>92</v>
      </c>
      <c r="C1" s="9" t="s">
        <v>93</v>
      </c>
      <c r="D1" s="9" t="s">
        <v>94</v>
      </c>
      <c r="E1" s="9" t="s">
        <v>95</v>
      </c>
    </row>
    <row r="2" spans="1:5" x14ac:dyDescent="0.3">
      <c r="A2" s="11" t="s">
        <v>89</v>
      </c>
      <c r="B2" s="8">
        <v>10</v>
      </c>
      <c r="C2" s="8">
        <f>B2*1.2</f>
        <v>12</v>
      </c>
      <c r="D2" s="8">
        <f t="shared" ref="D2:E2" si="0">C2*1.2</f>
        <v>14.399999999999999</v>
      </c>
      <c r="E2" s="8">
        <f t="shared" si="0"/>
        <v>17.279999999999998</v>
      </c>
    </row>
    <row r="3" spans="1:5" x14ac:dyDescent="0.3">
      <c r="A3" s="5" t="s">
        <v>90</v>
      </c>
      <c r="B3" s="8">
        <v>11</v>
      </c>
      <c r="C3" s="8">
        <f t="shared" ref="C3:E3" si="1">B3*1.2</f>
        <v>13.2</v>
      </c>
      <c r="D3" s="8">
        <f t="shared" si="1"/>
        <v>15.839999999999998</v>
      </c>
      <c r="E3" s="8">
        <f t="shared" si="1"/>
        <v>19.007999999999996</v>
      </c>
    </row>
    <row r="4" spans="1:5" x14ac:dyDescent="0.3">
      <c r="A4" s="5" t="s">
        <v>91</v>
      </c>
      <c r="B4" s="8">
        <v>12</v>
      </c>
      <c r="C4" s="8">
        <f t="shared" ref="C4:E4" si="2">B4*1.2</f>
        <v>14.399999999999999</v>
      </c>
      <c r="D4" s="8">
        <f t="shared" si="2"/>
        <v>17.279999999999998</v>
      </c>
      <c r="E4" s="8">
        <f t="shared" si="2"/>
        <v>20.735999999999997</v>
      </c>
    </row>
    <row r="8" spans="1:5" x14ac:dyDescent="0.3">
      <c r="A8" s="5" t="s">
        <v>104</v>
      </c>
      <c r="B8" s="6" t="s">
        <v>90</v>
      </c>
    </row>
    <row r="9" spans="1:5" x14ac:dyDescent="0.3">
      <c r="A9" s="5" t="s">
        <v>96</v>
      </c>
      <c r="B9" s="6" t="s">
        <v>94</v>
      </c>
    </row>
    <row r="10" spans="1:5" x14ac:dyDescent="0.3">
      <c r="A10" s="5" t="s">
        <v>97</v>
      </c>
      <c r="B10" s="8" cm="1">
        <f t="array" ref="B10">_xlfn.XLOOKUP(B8,A2:A4,_xlfn.XLOOKUP(B9,B1:E1,B2:E4))</f>
        <v>15.839999999999998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276B-A586-4D43-A2B6-0E37659D8E16}">
  <dimension ref="A1:G32"/>
  <sheetViews>
    <sheetView showGridLines="0" workbookViewId="0">
      <selection activeCell="G2" sqref="G2"/>
    </sheetView>
  </sheetViews>
  <sheetFormatPr defaultRowHeight="14.4" x14ac:dyDescent="0.3"/>
  <cols>
    <col min="1" max="1" width="11.21875" customWidth="1"/>
    <col min="2" max="2" width="16.44140625" customWidth="1"/>
    <col min="3" max="3" width="12.21875" customWidth="1"/>
    <col min="4" max="4" width="8.21875" customWidth="1"/>
    <col min="6" max="6" width="13.6640625" customWidth="1"/>
    <col min="7" max="7" width="10.109375" customWidth="1"/>
  </cols>
  <sheetData>
    <row r="1" spans="1:7" x14ac:dyDescent="0.3">
      <c r="A1" s="4" t="s">
        <v>85</v>
      </c>
      <c r="B1" s="4" t="s">
        <v>86</v>
      </c>
      <c r="C1" s="4" t="s">
        <v>100</v>
      </c>
      <c r="D1" s="4" t="s">
        <v>87</v>
      </c>
      <c r="F1" s="5" t="s">
        <v>99</v>
      </c>
      <c r="G1" s="13">
        <v>1011</v>
      </c>
    </row>
    <row r="2" spans="1:7" x14ac:dyDescent="0.3">
      <c r="A2" s="3" t="s">
        <v>23</v>
      </c>
      <c r="B2" s="3" t="s">
        <v>24</v>
      </c>
      <c r="C2" s="2">
        <v>44580</v>
      </c>
      <c r="D2" s="3">
        <v>1001</v>
      </c>
      <c r="F2" s="5" t="s">
        <v>100</v>
      </c>
      <c r="G2" s="14">
        <f>_xlfn.XLOOKUP(G1,D2:D32,C2:C32)</f>
        <v>44669</v>
      </c>
    </row>
    <row r="3" spans="1:7" x14ac:dyDescent="0.3">
      <c r="A3" s="3" t="s">
        <v>25</v>
      </c>
      <c r="B3" s="3" t="s">
        <v>26</v>
      </c>
      <c r="C3" s="2">
        <v>44700</v>
      </c>
      <c r="D3" s="3">
        <v>1002</v>
      </c>
    </row>
    <row r="4" spans="1:7" x14ac:dyDescent="0.3">
      <c r="A4" s="3" t="s">
        <v>27</v>
      </c>
      <c r="B4" s="3" t="s">
        <v>28</v>
      </c>
      <c r="C4" s="2">
        <v>44692</v>
      </c>
      <c r="D4" s="3">
        <v>1003</v>
      </c>
    </row>
    <row r="5" spans="1:7" x14ac:dyDescent="0.3">
      <c r="A5" s="3" t="s">
        <v>29</v>
      </c>
      <c r="B5" s="3" t="s">
        <v>30</v>
      </c>
      <c r="C5" s="2">
        <v>44640</v>
      </c>
      <c r="D5" s="3">
        <v>1004</v>
      </c>
    </row>
    <row r="6" spans="1:7" x14ac:dyDescent="0.3">
      <c r="A6" s="3" t="s">
        <v>31</v>
      </c>
      <c r="B6" s="3" t="s">
        <v>32</v>
      </c>
      <c r="C6" s="2">
        <v>44686</v>
      </c>
      <c r="D6" s="3">
        <v>1005</v>
      </c>
    </row>
    <row r="7" spans="1:7" x14ac:dyDescent="0.3">
      <c r="A7" s="3" t="s">
        <v>33</v>
      </c>
      <c r="B7" s="3" t="s">
        <v>34</v>
      </c>
      <c r="C7" s="2">
        <v>44571</v>
      </c>
      <c r="D7" s="3">
        <v>1006</v>
      </c>
    </row>
    <row r="8" spans="1:7" x14ac:dyDescent="0.3">
      <c r="A8" s="3" t="s">
        <v>35</v>
      </c>
      <c r="B8" s="3" t="s">
        <v>36</v>
      </c>
      <c r="C8" s="2">
        <v>44600</v>
      </c>
      <c r="D8" s="3">
        <v>1007</v>
      </c>
    </row>
    <row r="9" spans="1:7" x14ac:dyDescent="0.3">
      <c r="A9" s="3" t="s">
        <v>37</v>
      </c>
      <c r="B9" s="3" t="s">
        <v>38</v>
      </c>
      <c r="C9" s="2">
        <v>44633</v>
      </c>
      <c r="D9" s="3">
        <v>1008</v>
      </c>
    </row>
    <row r="10" spans="1:7" x14ac:dyDescent="0.3">
      <c r="A10" s="3" t="s">
        <v>39</v>
      </c>
      <c r="B10" s="3" t="s">
        <v>40</v>
      </c>
      <c r="C10" s="2">
        <v>44658</v>
      </c>
      <c r="D10" s="3">
        <v>1009</v>
      </c>
    </row>
    <row r="11" spans="1:7" x14ac:dyDescent="0.3">
      <c r="A11" s="3" t="s">
        <v>41</v>
      </c>
      <c r="B11" s="3" t="s">
        <v>42</v>
      </c>
      <c r="C11" s="2">
        <v>44580</v>
      </c>
      <c r="D11" s="3">
        <v>1010</v>
      </c>
    </row>
    <row r="12" spans="1:7" x14ac:dyDescent="0.3">
      <c r="A12" s="3" t="s">
        <v>43</v>
      </c>
      <c r="B12" s="3" t="s">
        <v>44</v>
      </c>
      <c r="C12" s="2">
        <v>44669</v>
      </c>
      <c r="D12" s="3">
        <v>1011</v>
      </c>
    </row>
    <row r="13" spans="1:7" x14ac:dyDescent="0.3">
      <c r="A13" s="3" t="s">
        <v>45</v>
      </c>
      <c r="B13" s="3" t="s">
        <v>46</v>
      </c>
      <c r="C13" s="2">
        <v>44625</v>
      </c>
      <c r="D13" s="3">
        <v>1012</v>
      </c>
    </row>
    <row r="14" spans="1:7" x14ac:dyDescent="0.3">
      <c r="A14" s="3" t="s">
        <v>47</v>
      </c>
      <c r="B14" s="3" t="s">
        <v>48</v>
      </c>
      <c r="C14" s="2">
        <v>44666</v>
      </c>
      <c r="D14" s="3">
        <v>1013</v>
      </c>
    </row>
    <row r="15" spans="1:7" x14ac:dyDescent="0.3">
      <c r="A15" s="3" t="s">
        <v>49</v>
      </c>
      <c r="B15" s="3" t="s">
        <v>50</v>
      </c>
      <c r="C15" s="2">
        <v>44627</v>
      </c>
      <c r="D15" s="3">
        <v>1014</v>
      </c>
    </row>
    <row r="16" spans="1:7" x14ac:dyDescent="0.3">
      <c r="A16" s="3" t="s">
        <v>51</v>
      </c>
      <c r="B16" s="3" t="s">
        <v>52</v>
      </c>
      <c r="C16" s="2">
        <v>44688</v>
      </c>
      <c r="D16" s="3">
        <v>1015</v>
      </c>
    </row>
    <row r="17" spans="1:4" x14ac:dyDescent="0.3">
      <c r="A17" s="3" t="s">
        <v>53</v>
      </c>
      <c r="B17" s="3" t="s">
        <v>54</v>
      </c>
      <c r="C17" s="2">
        <v>44692</v>
      </c>
      <c r="D17" s="3">
        <v>1016</v>
      </c>
    </row>
    <row r="18" spans="1:4" x14ac:dyDescent="0.3">
      <c r="A18" s="3" t="s">
        <v>55</v>
      </c>
      <c r="B18" s="3" t="s">
        <v>56</v>
      </c>
      <c r="C18" s="2">
        <v>44568</v>
      </c>
      <c r="D18" s="3">
        <v>1017</v>
      </c>
    </row>
    <row r="19" spans="1:4" x14ac:dyDescent="0.3">
      <c r="A19" s="3" t="s">
        <v>57</v>
      </c>
      <c r="B19" s="3" t="s">
        <v>58</v>
      </c>
      <c r="C19" s="2">
        <v>44631</v>
      </c>
      <c r="D19" s="3">
        <v>1018</v>
      </c>
    </row>
    <row r="20" spans="1:4" x14ac:dyDescent="0.3">
      <c r="A20" s="3" t="s">
        <v>59</v>
      </c>
      <c r="B20" s="3" t="s">
        <v>60</v>
      </c>
      <c r="C20" s="2">
        <v>44597</v>
      </c>
      <c r="D20" s="3">
        <v>1019</v>
      </c>
    </row>
    <row r="21" spans="1:4" x14ac:dyDescent="0.3">
      <c r="A21" s="3" t="s">
        <v>61</v>
      </c>
      <c r="B21" s="3" t="s">
        <v>62</v>
      </c>
      <c r="C21" s="2">
        <v>44701</v>
      </c>
      <c r="D21" s="3">
        <v>1020</v>
      </c>
    </row>
    <row r="22" spans="1:4" x14ac:dyDescent="0.3">
      <c r="A22" s="3" t="s">
        <v>63</v>
      </c>
      <c r="B22" s="3" t="s">
        <v>64</v>
      </c>
      <c r="C22" s="2">
        <v>44566</v>
      </c>
      <c r="D22" s="3">
        <v>1021</v>
      </c>
    </row>
    <row r="23" spans="1:4" x14ac:dyDescent="0.3">
      <c r="A23" s="3" t="s">
        <v>65</v>
      </c>
      <c r="B23" s="3" t="s">
        <v>66</v>
      </c>
      <c r="C23" s="2">
        <v>44633</v>
      </c>
      <c r="D23" s="3">
        <v>1022</v>
      </c>
    </row>
    <row r="24" spans="1:4" x14ac:dyDescent="0.3">
      <c r="A24" s="3" t="s">
        <v>67</v>
      </c>
      <c r="B24" s="3" t="s">
        <v>68</v>
      </c>
      <c r="C24" s="2">
        <v>44602</v>
      </c>
      <c r="D24" s="3">
        <v>1023</v>
      </c>
    </row>
    <row r="25" spans="1:4" x14ac:dyDescent="0.3">
      <c r="A25" s="3" t="s">
        <v>69</v>
      </c>
      <c r="B25" s="3" t="s">
        <v>70</v>
      </c>
      <c r="C25" s="2">
        <v>44695</v>
      </c>
      <c r="D25" s="3">
        <v>1024</v>
      </c>
    </row>
    <row r="26" spans="1:4" x14ac:dyDescent="0.3">
      <c r="A26" s="3" t="s">
        <v>71</v>
      </c>
      <c r="B26" s="3" t="s">
        <v>72</v>
      </c>
      <c r="C26" s="2">
        <v>44597</v>
      </c>
      <c r="D26" s="3">
        <v>1025</v>
      </c>
    </row>
    <row r="27" spans="1:4" x14ac:dyDescent="0.3">
      <c r="A27" s="3" t="s">
        <v>73</v>
      </c>
      <c r="B27" s="3" t="s">
        <v>74</v>
      </c>
      <c r="C27" s="2">
        <v>44577</v>
      </c>
      <c r="D27" s="3">
        <v>1026</v>
      </c>
    </row>
    <row r="28" spans="1:4" x14ac:dyDescent="0.3">
      <c r="A28" s="3" t="s">
        <v>75</v>
      </c>
      <c r="B28" s="3" t="s">
        <v>76</v>
      </c>
      <c r="C28" s="2">
        <v>44577</v>
      </c>
      <c r="D28" s="3">
        <v>1027</v>
      </c>
    </row>
    <row r="29" spans="1:4" x14ac:dyDescent="0.3">
      <c r="A29" s="3" t="s">
        <v>77</v>
      </c>
      <c r="B29" s="3" t="s">
        <v>78</v>
      </c>
      <c r="C29" s="2">
        <v>44639</v>
      </c>
      <c r="D29" s="3">
        <v>1028</v>
      </c>
    </row>
    <row r="30" spans="1:4" x14ac:dyDescent="0.3">
      <c r="A30" s="3" t="s">
        <v>79</v>
      </c>
      <c r="B30" s="3" t="s">
        <v>80</v>
      </c>
      <c r="C30" s="2">
        <v>44695</v>
      </c>
      <c r="D30" s="3">
        <v>1029</v>
      </c>
    </row>
    <row r="31" spans="1:4" x14ac:dyDescent="0.3">
      <c r="A31" s="3" t="s">
        <v>81</v>
      </c>
      <c r="B31" s="3" t="s">
        <v>82</v>
      </c>
      <c r="C31" s="2">
        <v>44665</v>
      </c>
      <c r="D31" s="3">
        <v>1030</v>
      </c>
    </row>
    <row r="32" spans="1:4" x14ac:dyDescent="0.3">
      <c r="A32" s="3" t="s">
        <v>83</v>
      </c>
      <c r="B32" s="3" t="s">
        <v>84</v>
      </c>
      <c r="C32" s="2">
        <v>44669</v>
      </c>
      <c r="D32" s="3">
        <v>1031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83E0-4535-4FC8-8751-929ABA726025}">
  <dimension ref="A1:G32"/>
  <sheetViews>
    <sheetView showGridLines="0" workbookViewId="0">
      <selection activeCell="G2" sqref="G2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4.33203125" customWidth="1"/>
    <col min="6" max="6" width="13.6640625" customWidth="1"/>
    <col min="7" max="7" width="10.109375" customWidth="1"/>
  </cols>
  <sheetData>
    <row r="1" spans="1:7" x14ac:dyDescent="0.3">
      <c r="A1" s="21" t="s">
        <v>87</v>
      </c>
      <c r="B1" s="21" t="s">
        <v>85</v>
      </c>
      <c r="C1" s="21" t="s">
        <v>86</v>
      </c>
      <c r="D1" s="21" t="s">
        <v>88</v>
      </c>
      <c r="F1" s="5" t="s">
        <v>85</v>
      </c>
      <c r="G1" s="12" t="s">
        <v>98</v>
      </c>
    </row>
    <row r="2" spans="1:7" x14ac:dyDescent="0.3">
      <c r="A2" s="13">
        <v>1001</v>
      </c>
      <c r="B2" s="13" t="s">
        <v>23</v>
      </c>
      <c r="C2" s="13" t="s">
        <v>24</v>
      </c>
      <c r="D2" s="12">
        <v>175415</v>
      </c>
      <c r="F2" s="5" t="s">
        <v>88</v>
      </c>
      <c r="G2" s="17">
        <f>_xlfn.XLOOKUP(G1,B2:B32,D2:D32,,2)</f>
        <v>190758</v>
      </c>
    </row>
    <row r="3" spans="1:7" x14ac:dyDescent="0.3">
      <c r="A3" s="13">
        <v>1002</v>
      </c>
      <c r="B3" s="13" t="s">
        <v>25</v>
      </c>
      <c r="C3" s="13" t="s">
        <v>26</v>
      </c>
      <c r="D3" s="12">
        <v>101084</v>
      </c>
    </row>
    <row r="4" spans="1:7" x14ac:dyDescent="0.3">
      <c r="A4" s="13">
        <v>1003</v>
      </c>
      <c r="B4" s="13" t="s">
        <v>27</v>
      </c>
      <c r="C4" s="13" t="s">
        <v>28</v>
      </c>
      <c r="D4" s="12">
        <v>110422</v>
      </c>
    </row>
    <row r="5" spans="1:7" x14ac:dyDescent="0.3">
      <c r="A5" s="13">
        <v>1004</v>
      </c>
      <c r="B5" s="13" t="s">
        <v>29</v>
      </c>
      <c r="C5" s="13" t="s">
        <v>30</v>
      </c>
      <c r="D5" s="12">
        <v>190758</v>
      </c>
    </row>
    <row r="6" spans="1:7" x14ac:dyDescent="0.3">
      <c r="A6" s="13">
        <v>1005</v>
      </c>
      <c r="B6" s="13" t="s">
        <v>31</v>
      </c>
      <c r="C6" s="13" t="s">
        <v>32</v>
      </c>
      <c r="D6" s="12">
        <v>128505</v>
      </c>
    </row>
    <row r="7" spans="1:7" x14ac:dyDescent="0.3">
      <c r="A7" s="13">
        <v>1006</v>
      </c>
      <c r="B7" s="13" t="s">
        <v>33</v>
      </c>
      <c r="C7" s="13" t="s">
        <v>34</v>
      </c>
      <c r="D7" s="12">
        <v>192113</v>
      </c>
    </row>
    <row r="8" spans="1:7" x14ac:dyDescent="0.3">
      <c r="A8" s="13">
        <v>1007</v>
      </c>
      <c r="B8" s="13" t="s">
        <v>35</v>
      </c>
      <c r="C8" s="13" t="s">
        <v>36</v>
      </c>
      <c r="D8" s="12">
        <v>57875</v>
      </c>
    </row>
    <row r="9" spans="1:7" x14ac:dyDescent="0.3">
      <c r="A9" s="13">
        <v>1008</v>
      </c>
      <c r="B9" s="13" t="s">
        <v>37</v>
      </c>
      <c r="C9" s="13" t="s">
        <v>38</v>
      </c>
      <c r="D9" s="12">
        <v>67332</v>
      </c>
    </row>
    <row r="10" spans="1:7" x14ac:dyDescent="0.3">
      <c r="A10" s="13">
        <v>1009</v>
      </c>
      <c r="B10" s="13" t="s">
        <v>39</v>
      </c>
      <c r="C10" s="13" t="s">
        <v>40</v>
      </c>
      <c r="D10" s="12">
        <v>178967</v>
      </c>
    </row>
    <row r="11" spans="1:7" x14ac:dyDescent="0.3">
      <c r="A11" s="13">
        <v>1010</v>
      </c>
      <c r="B11" s="13" t="s">
        <v>41</v>
      </c>
      <c r="C11" s="13" t="s">
        <v>42</v>
      </c>
      <c r="D11" s="12">
        <v>130284</v>
      </c>
    </row>
    <row r="12" spans="1:7" x14ac:dyDescent="0.3">
      <c r="A12" s="13">
        <v>1011</v>
      </c>
      <c r="B12" s="13" t="s">
        <v>43</v>
      </c>
      <c r="C12" s="13" t="s">
        <v>44</v>
      </c>
      <c r="D12" s="12">
        <v>76004</v>
      </c>
    </row>
    <row r="13" spans="1:7" x14ac:dyDescent="0.3">
      <c r="A13" s="13">
        <v>1012</v>
      </c>
      <c r="B13" s="13" t="s">
        <v>45</v>
      </c>
      <c r="C13" s="13" t="s">
        <v>46</v>
      </c>
      <c r="D13" s="12">
        <v>84211</v>
      </c>
    </row>
    <row r="14" spans="1:7" x14ac:dyDescent="0.3">
      <c r="A14" s="13">
        <v>1013</v>
      </c>
      <c r="B14" s="13" t="s">
        <v>47</v>
      </c>
      <c r="C14" s="13" t="s">
        <v>48</v>
      </c>
      <c r="D14" s="12">
        <v>65386</v>
      </c>
    </row>
    <row r="15" spans="1:7" x14ac:dyDescent="0.3">
      <c r="A15" s="13">
        <v>1014</v>
      </c>
      <c r="B15" s="13" t="s">
        <v>49</v>
      </c>
      <c r="C15" s="13" t="s">
        <v>50</v>
      </c>
      <c r="D15" s="12">
        <v>116818</v>
      </c>
    </row>
    <row r="16" spans="1:7" x14ac:dyDescent="0.3">
      <c r="A16" s="13">
        <v>1015</v>
      </c>
      <c r="B16" s="13" t="s">
        <v>51</v>
      </c>
      <c r="C16" s="13" t="s">
        <v>52</v>
      </c>
      <c r="D16" s="12">
        <v>61131</v>
      </c>
    </row>
    <row r="17" spans="1:4" x14ac:dyDescent="0.3">
      <c r="A17" s="13">
        <v>1016</v>
      </c>
      <c r="B17" s="13" t="s">
        <v>53</v>
      </c>
      <c r="C17" s="13" t="s">
        <v>54</v>
      </c>
      <c r="D17" s="12">
        <v>86729</v>
      </c>
    </row>
    <row r="18" spans="1:4" x14ac:dyDescent="0.3">
      <c r="A18" s="13">
        <v>1017</v>
      </c>
      <c r="B18" s="13" t="s">
        <v>55</v>
      </c>
      <c r="C18" s="13" t="s">
        <v>56</v>
      </c>
      <c r="D18" s="12">
        <v>98641</v>
      </c>
    </row>
    <row r="19" spans="1:4" x14ac:dyDescent="0.3">
      <c r="A19" s="13">
        <v>1018</v>
      </c>
      <c r="B19" s="13" t="s">
        <v>57</v>
      </c>
      <c r="C19" s="13" t="s">
        <v>58</v>
      </c>
      <c r="D19" s="12">
        <v>132617</v>
      </c>
    </row>
    <row r="20" spans="1:4" x14ac:dyDescent="0.3">
      <c r="A20" s="13">
        <v>1019</v>
      </c>
      <c r="B20" s="13" t="s">
        <v>59</v>
      </c>
      <c r="C20" s="13" t="s">
        <v>60</v>
      </c>
      <c r="D20" s="12">
        <v>137100</v>
      </c>
    </row>
    <row r="21" spans="1:4" x14ac:dyDescent="0.3">
      <c r="A21" s="13">
        <v>1020</v>
      </c>
      <c r="B21" s="13" t="s">
        <v>61</v>
      </c>
      <c r="C21" s="13" t="s">
        <v>62</v>
      </c>
      <c r="D21" s="12">
        <v>154379</v>
      </c>
    </row>
    <row r="22" spans="1:4" x14ac:dyDescent="0.3">
      <c r="A22" s="13">
        <v>1021</v>
      </c>
      <c r="B22" s="13" t="s">
        <v>63</v>
      </c>
      <c r="C22" s="13" t="s">
        <v>64</v>
      </c>
      <c r="D22" s="12">
        <v>163040</v>
      </c>
    </row>
    <row r="23" spans="1:4" x14ac:dyDescent="0.3">
      <c r="A23" s="13">
        <v>1022</v>
      </c>
      <c r="B23" s="13" t="s">
        <v>65</v>
      </c>
      <c r="C23" s="13" t="s">
        <v>66</v>
      </c>
      <c r="D23" s="12">
        <v>104530</v>
      </c>
    </row>
    <row r="24" spans="1:4" x14ac:dyDescent="0.3">
      <c r="A24" s="13">
        <v>1023</v>
      </c>
      <c r="B24" s="13" t="s">
        <v>67</v>
      </c>
      <c r="C24" s="13" t="s">
        <v>68</v>
      </c>
      <c r="D24" s="12">
        <v>105894</v>
      </c>
    </row>
    <row r="25" spans="1:4" x14ac:dyDescent="0.3">
      <c r="A25" s="13">
        <v>1024</v>
      </c>
      <c r="B25" s="13" t="s">
        <v>69</v>
      </c>
      <c r="C25" s="13" t="s">
        <v>70</v>
      </c>
      <c r="D25" s="12">
        <v>67054</v>
      </c>
    </row>
    <row r="26" spans="1:4" x14ac:dyDescent="0.3">
      <c r="A26" s="13">
        <v>1025</v>
      </c>
      <c r="B26" s="13" t="s">
        <v>71</v>
      </c>
      <c r="C26" s="13" t="s">
        <v>72</v>
      </c>
      <c r="D26" s="12">
        <v>146240</v>
      </c>
    </row>
    <row r="27" spans="1:4" x14ac:dyDescent="0.3">
      <c r="A27" s="13">
        <v>1026</v>
      </c>
      <c r="B27" s="13" t="s">
        <v>73</v>
      </c>
      <c r="C27" s="13" t="s">
        <v>74</v>
      </c>
      <c r="D27" s="12">
        <v>101438</v>
      </c>
    </row>
    <row r="28" spans="1:4" x14ac:dyDescent="0.3">
      <c r="A28" s="13">
        <v>1027</v>
      </c>
      <c r="B28" s="13" t="s">
        <v>75</v>
      </c>
      <c r="C28" s="13" t="s">
        <v>76</v>
      </c>
      <c r="D28" s="12">
        <v>75152</v>
      </c>
    </row>
    <row r="29" spans="1:4" x14ac:dyDescent="0.3">
      <c r="A29" s="13">
        <v>1028</v>
      </c>
      <c r="B29" s="13" t="s">
        <v>77</v>
      </c>
      <c r="C29" s="13" t="s">
        <v>78</v>
      </c>
      <c r="D29" s="12">
        <v>161806</v>
      </c>
    </row>
    <row r="30" spans="1:4" x14ac:dyDescent="0.3">
      <c r="A30" s="13">
        <v>1029</v>
      </c>
      <c r="B30" s="13" t="s">
        <v>79</v>
      </c>
      <c r="C30" s="13" t="s">
        <v>80</v>
      </c>
      <c r="D30" s="12">
        <v>77043</v>
      </c>
    </row>
    <row r="31" spans="1:4" x14ac:dyDescent="0.3">
      <c r="A31" s="13">
        <v>1030</v>
      </c>
      <c r="B31" s="13" t="s">
        <v>81</v>
      </c>
      <c r="C31" s="13" t="s">
        <v>82</v>
      </c>
      <c r="D31" s="12">
        <v>71446</v>
      </c>
    </row>
    <row r="32" spans="1:4" x14ac:dyDescent="0.3">
      <c r="A32" s="13">
        <v>1031</v>
      </c>
      <c r="B32" s="13" t="s">
        <v>83</v>
      </c>
      <c r="C32" s="13" t="s">
        <v>84</v>
      </c>
      <c r="D32" s="12">
        <v>63705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2DA9-E002-4A8E-9A71-CA775907D4B7}">
  <dimension ref="A1:G32"/>
  <sheetViews>
    <sheetView showGridLines="0" workbookViewId="0">
      <selection activeCell="G2" sqref="G2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4.33203125" customWidth="1"/>
    <col min="6" max="6" width="13.6640625" customWidth="1"/>
    <col min="7" max="7" width="10.109375" customWidth="1"/>
  </cols>
  <sheetData>
    <row r="1" spans="1:7" x14ac:dyDescent="0.3">
      <c r="A1" s="21" t="s">
        <v>87</v>
      </c>
      <c r="B1" s="21" t="s">
        <v>85</v>
      </c>
      <c r="C1" s="21" t="s">
        <v>86</v>
      </c>
      <c r="D1" s="21" t="s">
        <v>88</v>
      </c>
      <c r="F1" s="5" t="s">
        <v>85</v>
      </c>
      <c r="G1" s="12" t="s">
        <v>118</v>
      </c>
    </row>
    <row r="2" spans="1:7" x14ac:dyDescent="0.3">
      <c r="A2" s="13">
        <v>1001</v>
      </c>
      <c r="B2" s="13" t="s">
        <v>23</v>
      </c>
      <c r="C2" s="13" t="s">
        <v>24</v>
      </c>
      <c r="D2" s="12">
        <v>175415</v>
      </c>
      <c r="F2" s="5" t="s">
        <v>88</v>
      </c>
      <c r="G2" s="17">
        <f>_xlfn.XLOOKUP(G1,B2:B32,D2:D32,,,-1)</f>
        <v>116818</v>
      </c>
    </row>
    <row r="3" spans="1:7" x14ac:dyDescent="0.3">
      <c r="A3" s="13">
        <v>1002</v>
      </c>
      <c r="B3" s="13" t="s">
        <v>25</v>
      </c>
      <c r="C3" s="13" t="s">
        <v>26</v>
      </c>
      <c r="D3" s="12">
        <v>101084</v>
      </c>
    </row>
    <row r="4" spans="1:7" x14ac:dyDescent="0.3">
      <c r="A4" s="13">
        <v>1003</v>
      </c>
      <c r="B4" s="13" t="s">
        <v>27</v>
      </c>
      <c r="C4" s="13" t="s">
        <v>28</v>
      </c>
      <c r="D4" s="12">
        <v>110422</v>
      </c>
    </row>
    <row r="5" spans="1:7" x14ac:dyDescent="0.3">
      <c r="A5" s="13">
        <v>1004</v>
      </c>
      <c r="B5" s="13" t="s">
        <v>118</v>
      </c>
      <c r="C5" s="13" t="s">
        <v>30</v>
      </c>
      <c r="D5" s="12">
        <v>190758</v>
      </c>
    </row>
    <row r="6" spans="1:7" x14ac:dyDescent="0.3">
      <c r="A6" s="13">
        <v>1005</v>
      </c>
      <c r="B6" s="13" t="s">
        <v>31</v>
      </c>
      <c r="C6" s="13" t="s">
        <v>32</v>
      </c>
      <c r="D6" s="12">
        <v>128505</v>
      </c>
    </row>
    <row r="7" spans="1:7" x14ac:dyDescent="0.3">
      <c r="A7" s="13">
        <v>1006</v>
      </c>
      <c r="B7" s="13" t="s">
        <v>33</v>
      </c>
      <c r="C7" s="13" t="s">
        <v>34</v>
      </c>
      <c r="D7" s="12">
        <v>192113</v>
      </c>
    </row>
    <row r="8" spans="1:7" x14ac:dyDescent="0.3">
      <c r="A8" s="13">
        <v>1007</v>
      </c>
      <c r="B8" s="13" t="s">
        <v>35</v>
      </c>
      <c r="C8" s="13" t="s">
        <v>36</v>
      </c>
      <c r="D8" s="12">
        <v>57875</v>
      </c>
    </row>
    <row r="9" spans="1:7" x14ac:dyDescent="0.3">
      <c r="A9" s="13">
        <v>1008</v>
      </c>
      <c r="B9" s="13" t="s">
        <v>37</v>
      </c>
      <c r="C9" s="13" t="s">
        <v>38</v>
      </c>
      <c r="D9" s="12">
        <v>67332</v>
      </c>
    </row>
    <row r="10" spans="1:7" x14ac:dyDescent="0.3">
      <c r="A10" s="13">
        <v>1009</v>
      </c>
      <c r="B10" s="13" t="s">
        <v>39</v>
      </c>
      <c r="C10" s="13" t="s">
        <v>40</v>
      </c>
      <c r="D10" s="12">
        <v>178967</v>
      </c>
    </row>
    <row r="11" spans="1:7" x14ac:dyDescent="0.3">
      <c r="A11" s="13">
        <v>1010</v>
      </c>
      <c r="B11" s="13" t="s">
        <v>41</v>
      </c>
      <c r="C11" s="13" t="s">
        <v>42</v>
      </c>
      <c r="D11" s="12">
        <v>130284</v>
      </c>
    </row>
    <row r="12" spans="1:7" x14ac:dyDescent="0.3">
      <c r="A12" s="13">
        <v>1011</v>
      </c>
      <c r="B12" s="13" t="s">
        <v>43</v>
      </c>
      <c r="C12" s="13" t="s">
        <v>44</v>
      </c>
      <c r="D12" s="12">
        <v>76004</v>
      </c>
    </row>
    <row r="13" spans="1:7" x14ac:dyDescent="0.3">
      <c r="A13" s="13">
        <v>1012</v>
      </c>
      <c r="B13" s="13" t="s">
        <v>45</v>
      </c>
      <c r="C13" s="13" t="s">
        <v>46</v>
      </c>
      <c r="D13" s="12">
        <v>84211</v>
      </c>
    </row>
    <row r="14" spans="1:7" x14ac:dyDescent="0.3">
      <c r="A14" s="13">
        <v>1013</v>
      </c>
      <c r="B14" s="13" t="s">
        <v>47</v>
      </c>
      <c r="C14" s="13" t="s">
        <v>48</v>
      </c>
      <c r="D14" s="12">
        <v>65386</v>
      </c>
    </row>
    <row r="15" spans="1:7" x14ac:dyDescent="0.3">
      <c r="A15" s="13">
        <v>1014</v>
      </c>
      <c r="B15" s="13" t="s">
        <v>118</v>
      </c>
      <c r="C15" s="13" t="s">
        <v>50</v>
      </c>
      <c r="D15" s="12">
        <v>116818</v>
      </c>
    </row>
    <row r="16" spans="1:7" x14ac:dyDescent="0.3">
      <c r="A16" s="13">
        <v>1015</v>
      </c>
      <c r="B16" s="13" t="s">
        <v>51</v>
      </c>
      <c r="C16" s="13" t="s">
        <v>52</v>
      </c>
      <c r="D16" s="12">
        <v>61131</v>
      </c>
    </row>
    <row r="17" spans="1:4" x14ac:dyDescent="0.3">
      <c r="A17" s="13">
        <v>1016</v>
      </c>
      <c r="B17" s="13" t="s">
        <v>53</v>
      </c>
      <c r="C17" s="13" t="s">
        <v>54</v>
      </c>
      <c r="D17" s="12">
        <v>86729</v>
      </c>
    </row>
    <row r="18" spans="1:4" x14ac:dyDescent="0.3">
      <c r="A18" s="13">
        <v>1017</v>
      </c>
      <c r="B18" s="13" t="s">
        <v>55</v>
      </c>
      <c r="C18" s="13" t="s">
        <v>56</v>
      </c>
      <c r="D18" s="12">
        <v>98641</v>
      </c>
    </row>
    <row r="19" spans="1:4" x14ac:dyDescent="0.3">
      <c r="A19" s="13">
        <v>1018</v>
      </c>
      <c r="B19" s="13" t="s">
        <v>57</v>
      </c>
      <c r="C19" s="13" t="s">
        <v>58</v>
      </c>
      <c r="D19" s="12">
        <v>132617</v>
      </c>
    </row>
    <row r="20" spans="1:4" x14ac:dyDescent="0.3">
      <c r="A20" s="13">
        <v>1019</v>
      </c>
      <c r="B20" s="13" t="s">
        <v>59</v>
      </c>
      <c r="C20" s="13" t="s">
        <v>60</v>
      </c>
      <c r="D20" s="12">
        <v>137100</v>
      </c>
    </row>
    <row r="21" spans="1:4" x14ac:dyDescent="0.3">
      <c r="A21" s="13">
        <v>1020</v>
      </c>
      <c r="B21" s="13" t="s">
        <v>61</v>
      </c>
      <c r="C21" s="13" t="s">
        <v>62</v>
      </c>
      <c r="D21" s="12">
        <v>154379</v>
      </c>
    </row>
    <row r="22" spans="1:4" x14ac:dyDescent="0.3">
      <c r="A22" s="13">
        <v>1021</v>
      </c>
      <c r="B22" s="13" t="s">
        <v>63</v>
      </c>
      <c r="C22" s="13" t="s">
        <v>64</v>
      </c>
      <c r="D22" s="12">
        <v>163040</v>
      </c>
    </row>
    <row r="23" spans="1:4" x14ac:dyDescent="0.3">
      <c r="A23" s="13">
        <v>1022</v>
      </c>
      <c r="B23" s="13" t="s">
        <v>65</v>
      </c>
      <c r="C23" s="13" t="s">
        <v>66</v>
      </c>
      <c r="D23" s="12">
        <v>104530</v>
      </c>
    </row>
    <row r="24" spans="1:4" x14ac:dyDescent="0.3">
      <c r="A24" s="13">
        <v>1023</v>
      </c>
      <c r="B24" s="13" t="s">
        <v>67</v>
      </c>
      <c r="C24" s="13" t="s">
        <v>68</v>
      </c>
      <c r="D24" s="12">
        <v>105894</v>
      </c>
    </row>
    <row r="25" spans="1:4" x14ac:dyDescent="0.3">
      <c r="A25" s="13">
        <v>1024</v>
      </c>
      <c r="B25" s="13" t="s">
        <v>69</v>
      </c>
      <c r="C25" s="13" t="s">
        <v>70</v>
      </c>
      <c r="D25" s="12">
        <v>67054</v>
      </c>
    </row>
    <row r="26" spans="1:4" x14ac:dyDescent="0.3">
      <c r="A26" s="13">
        <v>1025</v>
      </c>
      <c r="B26" s="13" t="s">
        <v>71</v>
      </c>
      <c r="C26" s="13" t="s">
        <v>72</v>
      </c>
      <c r="D26" s="12">
        <v>146240</v>
      </c>
    </row>
    <row r="27" spans="1:4" x14ac:dyDescent="0.3">
      <c r="A27" s="13">
        <v>1026</v>
      </c>
      <c r="B27" s="13" t="s">
        <v>73</v>
      </c>
      <c r="C27" s="13" t="s">
        <v>74</v>
      </c>
      <c r="D27" s="12">
        <v>101438</v>
      </c>
    </row>
    <row r="28" spans="1:4" x14ac:dyDescent="0.3">
      <c r="A28" s="13">
        <v>1027</v>
      </c>
      <c r="B28" s="13" t="s">
        <v>75</v>
      </c>
      <c r="C28" s="13" t="s">
        <v>76</v>
      </c>
      <c r="D28" s="12">
        <v>75152</v>
      </c>
    </row>
    <row r="29" spans="1:4" x14ac:dyDescent="0.3">
      <c r="A29" s="13">
        <v>1028</v>
      </c>
      <c r="B29" s="13" t="s">
        <v>77</v>
      </c>
      <c r="C29" s="13" t="s">
        <v>78</v>
      </c>
      <c r="D29" s="12">
        <v>161806</v>
      </c>
    </row>
    <row r="30" spans="1:4" x14ac:dyDescent="0.3">
      <c r="A30" s="13">
        <v>1029</v>
      </c>
      <c r="B30" s="13" t="s">
        <v>79</v>
      </c>
      <c r="C30" s="13" t="s">
        <v>80</v>
      </c>
      <c r="D30" s="12">
        <v>77043</v>
      </c>
    </row>
    <row r="31" spans="1:4" x14ac:dyDescent="0.3">
      <c r="A31" s="13">
        <v>1030</v>
      </c>
      <c r="B31" s="13" t="s">
        <v>81</v>
      </c>
      <c r="C31" s="13" t="s">
        <v>82</v>
      </c>
      <c r="D31" s="12">
        <v>71446</v>
      </c>
    </row>
    <row r="32" spans="1:4" x14ac:dyDescent="0.3">
      <c r="A32" s="13">
        <v>1031</v>
      </c>
      <c r="B32" s="13" t="s">
        <v>83</v>
      </c>
      <c r="C32" s="13" t="s">
        <v>84</v>
      </c>
      <c r="D32" s="12">
        <v>63705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D6565-70F3-44B9-9007-F52F6DF02EB1}">
  <dimension ref="A1:X5"/>
  <sheetViews>
    <sheetView showGridLines="0" workbookViewId="0">
      <selection activeCell="B5" sqref="B5"/>
    </sheetView>
  </sheetViews>
  <sheetFormatPr defaultRowHeight="14.4" x14ac:dyDescent="0.3"/>
  <cols>
    <col min="1" max="1" width="9.88671875" bestFit="1" customWidth="1"/>
    <col min="2" max="24" width="13.44140625" style="26" customWidth="1"/>
  </cols>
  <sheetData>
    <row r="1" spans="1:24" x14ac:dyDescent="0.3">
      <c r="A1" s="21" t="s">
        <v>87</v>
      </c>
      <c r="B1" s="27">
        <v>1001</v>
      </c>
      <c r="C1" s="27">
        <v>1002</v>
      </c>
      <c r="D1" s="27">
        <v>1003</v>
      </c>
      <c r="E1" s="27">
        <v>1004</v>
      </c>
      <c r="F1" s="27">
        <v>1005</v>
      </c>
      <c r="G1" s="27">
        <v>1006</v>
      </c>
      <c r="H1" s="27">
        <v>1007</v>
      </c>
      <c r="I1" s="27">
        <v>1008</v>
      </c>
      <c r="J1" s="27">
        <v>1009</v>
      </c>
      <c r="K1" s="27">
        <v>1010</v>
      </c>
      <c r="L1" s="27">
        <v>1011</v>
      </c>
      <c r="M1" s="27">
        <v>1012</v>
      </c>
      <c r="N1" s="27">
        <v>1013</v>
      </c>
      <c r="O1" s="27">
        <v>1014</v>
      </c>
      <c r="P1" s="27">
        <v>1015</v>
      </c>
      <c r="Q1" s="27">
        <v>1016</v>
      </c>
      <c r="R1" s="27">
        <v>1017</v>
      </c>
      <c r="S1" s="27">
        <v>1018</v>
      </c>
      <c r="T1" s="27">
        <v>1019</v>
      </c>
      <c r="U1" s="27">
        <v>1020</v>
      </c>
      <c r="V1" s="27">
        <v>1021</v>
      </c>
      <c r="W1" s="27">
        <v>1022</v>
      </c>
      <c r="X1" s="24"/>
    </row>
    <row r="2" spans="1:24" s="23" customFormat="1" ht="43.2" x14ac:dyDescent="0.3">
      <c r="A2" s="28" t="s">
        <v>22</v>
      </c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L2" s="29" t="s">
        <v>10</v>
      </c>
      <c r="M2" s="29" t="s">
        <v>11</v>
      </c>
      <c r="N2" s="29" t="s">
        <v>12</v>
      </c>
      <c r="O2" s="29" t="s">
        <v>13</v>
      </c>
      <c r="P2" s="29" t="s">
        <v>14</v>
      </c>
      <c r="Q2" s="29" t="s">
        <v>15</v>
      </c>
      <c r="R2" s="29" t="s">
        <v>16</v>
      </c>
      <c r="S2" s="29" t="s">
        <v>17</v>
      </c>
      <c r="T2" s="29" t="s">
        <v>18</v>
      </c>
      <c r="U2" s="29" t="s">
        <v>19</v>
      </c>
      <c r="V2" s="29" t="s">
        <v>20</v>
      </c>
      <c r="W2" s="29" t="s">
        <v>21</v>
      </c>
      <c r="X2" s="25"/>
    </row>
    <row r="3" spans="1:24" ht="30.6" customHeight="1" x14ac:dyDescent="0.3"/>
    <row r="4" spans="1:24" x14ac:dyDescent="0.3">
      <c r="A4" s="21" t="s">
        <v>87</v>
      </c>
      <c r="B4" s="27">
        <v>1008</v>
      </c>
    </row>
    <row r="5" spans="1:24" x14ac:dyDescent="0.3">
      <c r="A5" s="28" t="s">
        <v>22</v>
      </c>
      <c r="B5" s="30" t="str">
        <f>_xlfn.XLOOKUP(B4,B1:W1,B2:W2)</f>
        <v>Blake Dreary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A0ABA-77BA-4BA9-9AE6-FE1C2E92F583}">
  <dimension ref="A1:E7"/>
  <sheetViews>
    <sheetView showGridLines="0" workbookViewId="0">
      <selection activeCell="E2" sqref="E2"/>
    </sheetView>
  </sheetViews>
  <sheetFormatPr defaultRowHeight="14.4" x14ac:dyDescent="0.3"/>
  <cols>
    <col min="1" max="1" width="11.77734375" bestFit="1" customWidth="1"/>
    <col min="4" max="4" width="11.77734375" bestFit="1" customWidth="1"/>
  </cols>
  <sheetData>
    <row r="1" spans="1:5" x14ac:dyDescent="0.3">
      <c r="A1" s="9" t="s">
        <v>106</v>
      </c>
      <c r="B1" s="9" t="s">
        <v>107</v>
      </c>
      <c r="D1" s="9" t="s">
        <v>106</v>
      </c>
      <c r="E1" s="31" t="s">
        <v>109</v>
      </c>
    </row>
    <row r="2" spans="1:5" x14ac:dyDescent="0.3">
      <c r="A2" s="6" t="s">
        <v>108</v>
      </c>
      <c r="B2" s="8">
        <v>15</v>
      </c>
      <c r="D2" s="9" t="s">
        <v>107</v>
      </c>
      <c r="E2" s="32" cm="1">
        <f t="array" ref="E2">_xlfn.XLOOKUP(TRUE,EXACT(E1,A2:A7),B2:B7)</f>
        <v>49.14</v>
      </c>
    </row>
    <row r="3" spans="1:5" x14ac:dyDescent="0.3">
      <c r="A3" s="6" t="s">
        <v>110</v>
      </c>
      <c r="B3" s="8">
        <f>B2*1.2</f>
        <v>18</v>
      </c>
    </row>
    <row r="4" spans="1:5" x14ac:dyDescent="0.3">
      <c r="A4" s="6" t="s">
        <v>111</v>
      </c>
      <c r="B4" s="8">
        <f>B3*1.3</f>
        <v>23.400000000000002</v>
      </c>
    </row>
    <row r="5" spans="1:5" x14ac:dyDescent="0.3">
      <c r="A5" s="6" t="s">
        <v>92</v>
      </c>
      <c r="B5" s="8">
        <f>B4*1.4</f>
        <v>32.76</v>
      </c>
    </row>
    <row r="6" spans="1:5" x14ac:dyDescent="0.3">
      <c r="A6" s="6" t="s">
        <v>109</v>
      </c>
      <c r="B6" s="8">
        <f>B5*1.5</f>
        <v>49.14</v>
      </c>
    </row>
    <row r="7" spans="1:5" x14ac:dyDescent="0.3">
      <c r="A7" s="6" t="s">
        <v>112</v>
      </c>
      <c r="B7" s="8">
        <f>B6*1.6</f>
        <v>78.624000000000009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5DE4-BD36-45D0-AADA-9872DDFA3471}">
  <dimension ref="A1:K25"/>
  <sheetViews>
    <sheetView showGridLines="0" workbookViewId="0">
      <selection activeCell="G2" sqref="G2"/>
    </sheetView>
  </sheetViews>
  <sheetFormatPr defaultRowHeight="14.4" x14ac:dyDescent="0.3"/>
  <cols>
    <col min="1" max="2" width="8.88671875" style="1"/>
    <col min="3" max="3" width="11.77734375" style="1" bestFit="1" customWidth="1"/>
    <col min="4" max="4" width="11.77734375" style="1" customWidth="1"/>
    <col min="5" max="7" width="8.88671875" style="1"/>
    <col min="8" max="8" width="9.88671875" style="1" customWidth="1"/>
    <col min="9" max="9" width="11.77734375" style="1" bestFit="1" customWidth="1"/>
    <col min="10" max="16384" width="8.88671875" style="1"/>
  </cols>
  <sheetData>
    <row r="1" spans="1:11" x14ac:dyDescent="0.3">
      <c r="A1" s="9" t="s">
        <v>113</v>
      </c>
      <c r="B1" s="9" t="s">
        <v>114</v>
      </c>
      <c r="C1" s="9" t="s">
        <v>106</v>
      </c>
      <c r="D1" s="9" t="s">
        <v>115</v>
      </c>
      <c r="E1" s="9" t="s">
        <v>107</v>
      </c>
      <c r="G1" s="9" t="s">
        <v>113</v>
      </c>
      <c r="H1" s="9" t="s">
        <v>114</v>
      </c>
      <c r="I1" s="9" t="s">
        <v>106</v>
      </c>
      <c r="J1" s="9" t="s">
        <v>115</v>
      </c>
      <c r="K1" s="9" t="s">
        <v>107</v>
      </c>
    </row>
    <row r="2" spans="1:11" x14ac:dyDescent="0.3">
      <c r="A2" s="31">
        <v>17019</v>
      </c>
      <c r="B2" s="31" t="s">
        <v>89</v>
      </c>
      <c r="C2" s="31" t="s">
        <v>94</v>
      </c>
      <c r="D2" s="31" t="s">
        <v>116</v>
      </c>
      <c r="E2" s="33">
        <v>16</v>
      </c>
      <c r="G2" s="31" cm="1">
        <f t="array" ref="G2:K2">_xlfn.XLOOKUP(1,(B2:B25="Silk")*(C2:C25="S1")*(D2:D25="Top"),A2:E25)</f>
        <v>17572</v>
      </c>
      <c r="H2" s="31" t="str">
        <v>Silk</v>
      </c>
      <c r="I2" s="31" t="str">
        <v>S1</v>
      </c>
      <c r="J2" s="31" t="str">
        <v>Top</v>
      </c>
      <c r="K2" s="33">
        <v>29</v>
      </c>
    </row>
    <row r="3" spans="1:11" x14ac:dyDescent="0.3">
      <c r="A3" s="31">
        <v>14156</v>
      </c>
      <c r="B3" s="31" t="s">
        <v>89</v>
      </c>
      <c r="C3" s="31" t="s">
        <v>92</v>
      </c>
      <c r="D3" s="31" t="s">
        <v>117</v>
      </c>
      <c r="E3" s="33">
        <v>25</v>
      </c>
    </row>
    <row r="4" spans="1:11" x14ac:dyDescent="0.3">
      <c r="A4" s="31">
        <v>17593</v>
      </c>
      <c r="B4" s="31" t="s">
        <v>90</v>
      </c>
      <c r="C4" s="31" t="s">
        <v>95</v>
      </c>
      <c r="D4" s="31" t="s">
        <v>117</v>
      </c>
      <c r="E4" s="33">
        <v>27</v>
      </c>
    </row>
    <row r="5" spans="1:11" x14ac:dyDescent="0.3">
      <c r="A5" s="31">
        <v>17572</v>
      </c>
      <c r="B5" s="31" t="s">
        <v>89</v>
      </c>
      <c r="C5" s="31" t="s">
        <v>94</v>
      </c>
      <c r="D5" s="31" t="s">
        <v>117</v>
      </c>
      <c r="E5" s="33">
        <v>29</v>
      </c>
    </row>
    <row r="6" spans="1:11" x14ac:dyDescent="0.3">
      <c r="A6" s="31">
        <v>17915</v>
      </c>
      <c r="B6" s="31" t="s">
        <v>90</v>
      </c>
      <c r="C6" s="31" t="s">
        <v>94</v>
      </c>
      <c r="D6" s="31" t="s">
        <v>117</v>
      </c>
      <c r="E6" s="33">
        <v>30</v>
      </c>
    </row>
    <row r="7" spans="1:11" x14ac:dyDescent="0.3">
      <c r="A7" s="31">
        <v>18653</v>
      </c>
      <c r="B7" s="31" t="s">
        <v>91</v>
      </c>
      <c r="C7" s="31" t="s">
        <v>93</v>
      </c>
      <c r="D7" s="31" t="s">
        <v>116</v>
      </c>
      <c r="E7" s="33">
        <v>34</v>
      </c>
    </row>
    <row r="8" spans="1:11" x14ac:dyDescent="0.3">
      <c r="A8" s="31">
        <v>15035</v>
      </c>
      <c r="B8" s="31" t="s">
        <v>90</v>
      </c>
      <c r="C8" s="31" t="s">
        <v>93</v>
      </c>
      <c r="D8" s="31" t="s">
        <v>117</v>
      </c>
      <c r="E8" s="33">
        <v>35</v>
      </c>
    </row>
    <row r="9" spans="1:11" x14ac:dyDescent="0.3">
      <c r="A9" s="31">
        <v>16290</v>
      </c>
      <c r="B9" s="31" t="s">
        <v>91</v>
      </c>
      <c r="C9" s="31" t="s">
        <v>95</v>
      </c>
      <c r="D9" s="31" t="s">
        <v>117</v>
      </c>
      <c r="E9" s="33">
        <v>35</v>
      </c>
    </row>
    <row r="10" spans="1:11" x14ac:dyDescent="0.3">
      <c r="A10" s="31">
        <v>13858</v>
      </c>
      <c r="B10" s="31" t="s">
        <v>90</v>
      </c>
      <c r="C10" s="31" t="s">
        <v>92</v>
      </c>
      <c r="D10" s="31" t="s">
        <v>117</v>
      </c>
      <c r="E10" s="33">
        <v>36</v>
      </c>
    </row>
    <row r="11" spans="1:11" x14ac:dyDescent="0.3">
      <c r="A11" s="31">
        <v>13166</v>
      </c>
      <c r="B11" s="31" t="s">
        <v>89</v>
      </c>
      <c r="C11" s="31" t="s">
        <v>92</v>
      </c>
      <c r="D11" s="31" t="s">
        <v>116</v>
      </c>
      <c r="E11" s="33">
        <v>36</v>
      </c>
    </row>
    <row r="12" spans="1:11" x14ac:dyDescent="0.3">
      <c r="A12" s="31">
        <v>17988</v>
      </c>
      <c r="B12" s="31" t="s">
        <v>91</v>
      </c>
      <c r="C12" s="31" t="s">
        <v>92</v>
      </c>
      <c r="D12" s="31" t="s">
        <v>117</v>
      </c>
      <c r="E12" s="33">
        <v>39</v>
      </c>
    </row>
    <row r="13" spans="1:11" x14ac:dyDescent="0.3">
      <c r="A13" s="31">
        <v>14867</v>
      </c>
      <c r="B13" s="31" t="s">
        <v>91</v>
      </c>
      <c r="C13" s="31" t="s">
        <v>93</v>
      </c>
      <c r="D13" s="31" t="s">
        <v>117</v>
      </c>
      <c r="E13" s="33">
        <v>47</v>
      </c>
    </row>
    <row r="14" spans="1:11" x14ac:dyDescent="0.3">
      <c r="A14" s="31">
        <v>18868</v>
      </c>
      <c r="B14" s="31" t="s">
        <v>91</v>
      </c>
      <c r="C14" s="31" t="s">
        <v>95</v>
      </c>
      <c r="D14" s="31" t="s">
        <v>116</v>
      </c>
      <c r="E14" s="33">
        <v>56</v>
      </c>
    </row>
    <row r="15" spans="1:11" x14ac:dyDescent="0.3">
      <c r="A15" s="31">
        <v>14845</v>
      </c>
      <c r="B15" s="31" t="s">
        <v>89</v>
      </c>
      <c r="C15" s="31" t="s">
        <v>93</v>
      </c>
      <c r="D15" s="31" t="s">
        <v>116</v>
      </c>
      <c r="E15" s="33">
        <v>59</v>
      </c>
    </row>
    <row r="16" spans="1:11" x14ac:dyDescent="0.3">
      <c r="A16" s="31">
        <v>16405</v>
      </c>
      <c r="B16" s="31" t="s">
        <v>90</v>
      </c>
      <c r="C16" s="31" t="s">
        <v>94</v>
      </c>
      <c r="D16" s="31" t="s">
        <v>116</v>
      </c>
      <c r="E16" s="33">
        <v>61</v>
      </c>
    </row>
    <row r="17" spans="1:5" x14ac:dyDescent="0.3">
      <c r="A17" s="31">
        <v>17640</v>
      </c>
      <c r="B17" s="31" t="s">
        <v>90</v>
      </c>
      <c r="C17" s="31" t="s">
        <v>92</v>
      </c>
      <c r="D17" s="31" t="s">
        <v>116</v>
      </c>
      <c r="E17" s="33">
        <v>74</v>
      </c>
    </row>
    <row r="18" spans="1:5" x14ac:dyDescent="0.3">
      <c r="A18" s="31">
        <v>17673</v>
      </c>
      <c r="B18" s="31" t="s">
        <v>89</v>
      </c>
      <c r="C18" s="31" t="s">
        <v>93</v>
      </c>
      <c r="D18" s="31" t="s">
        <v>117</v>
      </c>
      <c r="E18" s="33">
        <v>80</v>
      </c>
    </row>
    <row r="19" spans="1:5" x14ac:dyDescent="0.3">
      <c r="A19" s="31">
        <v>19393</v>
      </c>
      <c r="B19" s="31" t="s">
        <v>91</v>
      </c>
      <c r="C19" s="31" t="s">
        <v>94</v>
      </c>
      <c r="D19" s="31" t="s">
        <v>117</v>
      </c>
      <c r="E19" s="33">
        <v>80</v>
      </c>
    </row>
    <row r="20" spans="1:5" x14ac:dyDescent="0.3">
      <c r="A20" s="31">
        <v>17742</v>
      </c>
      <c r="B20" s="31" t="s">
        <v>91</v>
      </c>
      <c r="C20" s="31" t="s">
        <v>94</v>
      </c>
      <c r="D20" s="31" t="s">
        <v>116</v>
      </c>
      <c r="E20" s="33">
        <v>80</v>
      </c>
    </row>
    <row r="21" spans="1:5" x14ac:dyDescent="0.3">
      <c r="A21" s="31">
        <v>17920</v>
      </c>
      <c r="B21" s="31" t="s">
        <v>91</v>
      </c>
      <c r="C21" s="31" t="s">
        <v>92</v>
      </c>
      <c r="D21" s="31" t="s">
        <v>116</v>
      </c>
      <c r="E21" s="33">
        <v>83</v>
      </c>
    </row>
    <row r="22" spans="1:5" x14ac:dyDescent="0.3">
      <c r="A22" s="31">
        <v>15598</v>
      </c>
      <c r="B22" s="31" t="s">
        <v>90</v>
      </c>
      <c r="C22" s="31" t="s">
        <v>93</v>
      </c>
      <c r="D22" s="31" t="s">
        <v>116</v>
      </c>
      <c r="E22" s="33">
        <v>89</v>
      </c>
    </row>
    <row r="23" spans="1:5" x14ac:dyDescent="0.3">
      <c r="A23" s="31">
        <v>16068</v>
      </c>
      <c r="B23" s="31" t="s">
        <v>89</v>
      </c>
      <c r="C23" s="31" t="s">
        <v>95</v>
      </c>
      <c r="D23" s="31" t="s">
        <v>116</v>
      </c>
      <c r="E23" s="33">
        <v>92</v>
      </c>
    </row>
    <row r="24" spans="1:5" x14ac:dyDescent="0.3">
      <c r="A24" s="31">
        <v>14092</v>
      </c>
      <c r="B24" s="31" t="s">
        <v>90</v>
      </c>
      <c r="C24" s="31" t="s">
        <v>95</v>
      </c>
      <c r="D24" s="31" t="s">
        <v>116</v>
      </c>
      <c r="E24" s="33">
        <v>95</v>
      </c>
    </row>
    <row r="25" spans="1:5" x14ac:dyDescent="0.3">
      <c r="A25" s="31">
        <v>18194</v>
      </c>
      <c r="B25" s="31" t="s">
        <v>89</v>
      </c>
      <c r="C25" s="31" t="s">
        <v>95</v>
      </c>
      <c r="D25" s="31" t="s">
        <v>117</v>
      </c>
      <c r="E25" s="33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Example 1</vt:lpstr>
      <vt:lpstr>Example 2</vt:lpstr>
      <vt:lpstr>Example 3</vt:lpstr>
      <vt:lpstr>Example 4</vt:lpstr>
      <vt:lpstr>Example 5</vt:lpstr>
      <vt:lpstr>Example 6</vt:lpstr>
      <vt:lpstr>Example 7</vt:lpstr>
      <vt:lpstr>Example 8</vt:lpstr>
      <vt:lpstr>Example 9</vt:lpstr>
      <vt:lpstr>Example 10</vt:lpstr>
      <vt:lpstr>Example 11</vt:lpstr>
      <vt:lpstr>'Example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Lundia</dc:creator>
  <cp:lastModifiedBy>Aditi Ladha</cp:lastModifiedBy>
  <cp:lastPrinted>2023-04-12T18:25:43Z</cp:lastPrinted>
  <dcterms:created xsi:type="dcterms:W3CDTF">2015-06-05T18:17:20Z</dcterms:created>
  <dcterms:modified xsi:type="dcterms:W3CDTF">2023-04-13T22:30:46Z</dcterms:modified>
</cp:coreProperties>
</file>