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6F3D778-8756-4C17-96CB-D469D8435CEA}" xr6:coauthVersionLast="47" xr6:coauthVersionMax="47" xr10:uidLastSave="{00000000-0000-0000-0000-000000000000}"/>
  <bookViews>
    <workbookView xWindow="-108" yWindow="-108" windowWidth="23256" windowHeight="12456" xr2:uid="{12E2A21A-EC2D-464E-858C-2A90AB876D50}"/>
  </bookViews>
  <sheets>
    <sheet name="1" sheetId="1" r:id="rId1"/>
    <sheet name="2" sheetId="2" r:id="rId2"/>
    <sheet name="3" sheetId="3" r:id="rId3"/>
    <sheet name="4" sheetId="5" r:id="rId4"/>
    <sheet name="5" sheetId="4" r:id="rId5"/>
    <sheet name="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/>
  <c r="B5" i="6"/>
  <c r="B4" i="6"/>
  <c r="B3" i="6"/>
  <c r="B2" i="6"/>
  <c r="B7" i="5"/>
  <c r="B5" i="4"/>
  <c r="B4" i="4"/>
  <c r="B6" i="4" s="1"/>
  <c r="B3" i="4"/>
  <c r="B2" i="4"/>
  <c r="B5" i="3"/>
  <c r="B4" i="3"/>
  <c r="B3" i="3"/>
  <c r="B2" i="3"/>
  <c r="B5" i="2"/>
  <c r="B4" i="2"/>
  <c r="B3" i="2"/>
  <c r="B2" i="2"/>
  <c r="C7" i="1"/>
  <c r="C6" i="1"/>
  <c r="C5" i="1"/>
  <c r="C4" i="1"/>
</calcChain>
</file>

<file path=xl/sharedStrings.xml><?xml version="1.0" encoding="utf-8"?>
<sst xmlns="http://schemas.openxmlformats.org/spreadsheetml/2006/main" count="39" uniqueCount="31">
  <si>
    <t>Angle (Degrees)</t>
  </si>
  <si>
    <t>Angle (Radians)</t>
  </si>
  <si>
    <t>Cotangent</t>
  </si>
  <si>
    <t>Average Cotangent</t>
  </si>
  <si>
    <t>Sum Cotangent</t>
  </si>
  <si>
    <t>Column1</t>
  </si>
  <si>
    <t>Cotangent (Formula: =COT(RADIANS(angle))</t>
  </si>
  <si>
    <t>Construction Project (Optimizing Space)</t>
  </si>
  <si>
    <t>Roadwork Design (Slope Calculation)</t>
  </si>
  <si>
    <t>Automotive Design (Aerodynamics)</t>
  </si>
  <si>
    <t>10°</t>
  </si>
  <si>
    <t>Use to calculate the ratio of horizontal distance to height, optimizing building placements.</t>
  </si>
  <si>
    <t>Helps determine the slope of the road section for proper drainage and vehicle safety.</t>
  </si>
  <si>
    <t>Determines the angle of attack for spoilers to maximize downforce without excessive drag.</t>
  </si>
  <si>
    <t>20°</t>
  </si>
  <si>
    <t>Determines the optimal spacing between structures to ensure efficient use of available land.</t>
  </si>
  <si>
    <t>Calculates slope for safe elevation changes in the road design.</t>
  </si>
  <si>
    <t>Used to calculate the angle for better airflow management, improving aerodynamics.</t>
  </si>
  <si>
    <t>30°</t>
  </si>
  <si>
    <t>Assists in adjusting the layout of parking areas or green spaces around buildings.</t>
  </si>
  <si>
    <t>Helps calculate how much elevation change is possible within specific distances on the road.</t>
  </si>
  <si>
    <t>Useful in calculating the lift or drag forces on car surfaces at varying angles.</t>
  </si>
  <si>
    <t>45°</t>
  </si>
  <si>
    <t>Ensures even distribution of space between adjacent structures, maximizing site efficiency.</t>
  </si>
  <si>
    <t>Ensures the angle of elevation is manageable for vehicles while maintaining safety standards.</t>
  </si>
  <si>
    <t>Determines aerodynamic efficiency of vehicle parts like spoilers or wings based on angle.</t>
  </si>
  <si>
    <t>60°</t>
  </si>
  <si>
    <t>Guides the construction of angled roofs, terraces, or ramps for proper load-bearing capacity.</t>
  </si>
  <si>
    <t>Helps determine the angle at which road curves are appropriate for vehicle navigation.</t>
  </si>
  <si>
    <t>Key to understanding how aerodynamic components behave at steep angles, enhancing performance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</si>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</sst>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0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 wrapText="1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28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5" formatCode="0.000000000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0.0000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97F7C0-34EF-4D92-822C-E01AE4E0D3A3}" name="Table1" displayName="Table1" ref="A3:C7" totalsRowShown="0" headerRowDxfId="27" dataDxfId="26">
  <tableColumns count="3">
    <tableColumn id="1" xr3:uid="{1AC78EEF-2476-414C-A45B-0564231BFC26}" name="Angle (Degrees)" dataDxfId="25"/>
    <tableColumn id="2" xr3:uid="{007F1E44-431E-4F6A-9F9C-00AAFADEC9F8}" name="Angle (Radians)" dataDxfId="24"/>
    <tableColumn id="3" xr3:uid="{89F98364-836B-45E1-94ED-C576A4FA9B72}" name="Cotangent" dataDxfId="23">
      <calculatedColumnFormula>_xlfn.COT(B4)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FEAE1C-43E5-4247-B7DC-CDDE2B3EE28F}" name="Table2" displayName="Table2" ref="A1:B5" totalsRowShown="0" headerRowDxfId="22" dataDxfId="21">
  <tableColumns count="2">
    <tableColumn id="1" xr3:uid="{A89E3B50-D6EB-42C5-89B4-2D49AFE41CAD}" name="Angle (Radians)" dataDxfId="20"/>
    <tableColumn id="2" xr3:uid="{FCBF2088-C02F-4643-82B8-CF8C24DE68B6}" name="Cotangent" dataDxfId="19">
      <calculatedColumnFormula>_xlfn.COT(A2)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4118B5-1E00-4F60-89E8-53D4A273647C}" name="Table3" displayName="Table3" ref="A1:B5" totalsRowShown="0" headerRowDxfId="18" dataDxfId="17">
  <tableColumns count="2">
    <tableColumn id="1" xr3:uid="{15DB548E-62C7-4ED1-9C5F-CBCDB052B09C}" name="Angle (Degrees)" dataDxfId="16"/>
    <tableColumn id="2" xr3:uid="{2CCD3D75-6972-4EB3-9F92-B95106F31D9B}" name="Angle (Radians)" dataDxfId="15">
      <calculatedColumnFormula>RADIANS(A2)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BB1E29-81E2-4299-BEB1-86EDD0F3399F}" name="Table46" displayName="Table46" ref="A1:B7" totalsRowShown="0" headerRowDxfId="14" dataDxfId="13">
  <tableColumns count="2">
    <tableColumn id="1" xr3:uid="{CB6196E3-7750-4F02-901F-E105E44E519F}" name="Angle (Radians)" dataDxfId="12"/>
    <tableColumn id="3" xr3:uid="{C3500DA1-B2F0-4C22-B7DA-C4942D33BEFF}" name="Column1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0BA22E-4E5A-409F-87A1-B6D40F9E7709}" name="Table4" displayName="Table4" ref="A1:B6" totalsRowShown="0" headerRowDxfId="10" dataDxfId="9">
  <tableColumns count="2">
    <tableColumn id="1" xr3:uid="{3ED2F1A0-12C0-4E63-B17B-36302F6B3C9E}" name="Angle (Radians)" dataDxfId="8"/>
    <tableColumn id="2" xr3:uid="{CB3E4A31-27C4-45FB-95AA-5161AD1ACCD4}" name="Cotangent" dataDxfId="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9217C7-9C7E-4F4C-9549-8C5EFD975D3C}" name="Table6" displayName="Table6" ref="A1:E6" totalsRowShown="0" headerRowDxfId="6" dataDxfId="5">
  <tableColumns count="5">
    <tableColumn id="1" xr3:uid="{26BAFAD7-4177-43AD-95E1-353B83D1FEB0}" name="Angle (Degrees)" dataDxfId="4"/>
    <tableColumn id="2" xr3:uid="{A20817F5-44B3-4ED6-AE1B-0361B0167A91}" name="Cotangent (Formula: =COT(RADIANS(angle))" dataDxfId="3"/>
    <tableColumn id="3" xr3:uid="{E42AC341-9B90-4207-AD26-D8B2594B1135}" name="Construction Project (Optimizing Space)" dataDxfId="2"/>
    <tableColumn id="4" xr3:uid="{6DB61BB1-5FFB-4BAA-9E66-B9B48AF3D2F0}" name="Roadwork Design (Slope Calculation)" dataDxfId="1"/>
    <tableColumn id="5" xr3:uid="{31EA9843-80DD-46E9-B91B-C99D8C18E844}" name="Automotive Design (Aerodynamics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8952-4E7A-47E5-9F51-7D74DF850806}">
  <dimension ref="A1:D8"/>
  <sheetViews>
    <sheetView tabSelected="1" workbookViewId="0">
      <selection sqref="A1:D1"/>
    </sheetView>
  </sheetViews>
  <sheetFormatPr defaultRowHeight="14.4" x14ac:dyDescent="0.3"/>
  <cols>
    <col min="1" max="2" width="15.77734375" style="7" customWidth="1"/>
    <col min="3" max="3" width="11.33203125" style="7" customWidth="1"/>
  </cols>
  <sheetData>
    <row r="1" spans="1:4" ht="17.399999999999999" x14ac:dyDescent="0.35">
      <c r="A1" s="10" t="s">
        <v>30</v>
      </c>
      <c r="B1" s="10"/>
      <c r="C1" s="10"/>
      <c r="D1" s="10"/>
    </row>
    <row r="3" spans="1:4" x14ac:dyDescent="0.3">
      <c r="A3" s="4" t="s">
        <v>0</v>
      </c>
      <c r="B3" s="4" t="s">
        <v>1</v>
      </c>
      <c r="C3" s="4" t="s">
        <v>2</v>
      </c>
    </row>
    <row r="4" spans="1:4" x14ac:dyDescent="0.3">
      <c r="A4" s="5">
        <v>30</v>
      </c>
      <c r="B4" s="5">
        <v>0.52359900000000004</v>
      </c>
      <c r="C4" s="6">
        <f>_xlfn.COT(B4)</f>
        <v>1.7320499099624214</v>
      </c>
    </row>
    <row r="5" spans="1:4" x14ac:dyDescent="0.3">
      <c r="A5" s="5">
        <v>45</v>
      </c>
      <c r="B5" s="5">
        <v>0.78539800000000004</v>
      </c>
      <c r="C5" s="6">
        <f t="shared" ref="C5:C7" si="0">_xlfn.COT(B5)</f>
        <v>1.00000032679495</v>
      </c>
    </row>
    <row r="6" spans="1:4" x14ac:dyDescent="0.3">
      <c r="A6" s="5">
        <v>60</v>
      </c>
      <c r="B6" s="5">
        <v>1.0471980000000001</v>
      </c>
      <c r="C6" s="6">
        <f t="shared" si="0"/>
        <v>0.57734967078524435</v>
      </c>
    </row>
    <row r="7" spans="1:4" x14ac:dyDescent="0.3">
      <c r="A7" s="5">
        <v>90</v>
      </c>
      <c r="B7" s="5">
        <v>1.5707960000000001</v>
      </c>
      <c r="C7" s="6">
        <f t="shared" si="0"/>
        <v>3.2679489653818091E-7</v>
      </c>
    </row>
    <row r="8" spans="1:4" x14ac:dyDescent="0.3">
      <c r="C8" s="8"/>
    </row>
  </sheetData>
  <mergeCells count="1">
    <mergeCell ref="A1:D1"/>
  </mergeCells>
  <hyperlinks>
    <hyperlink ref="A1" r:id="rId1" xr:uid="{5CEC0EF0-B402-42E6-8443-6734BCDE5FF0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A219-6A75-472D-BB0C-0129B3D50385}">
  <dimension ref="A1:B5"/>
  <sheetViews>
    <sheetView workbookViewId="0">
      <selection activeCell="B4" sqref="B4"/>
    </sheetView>
  </sheetViews>
  <sheetFormatPr defaultRowHeight="14.4" x14ac:dyDescent="0.3"/>
  <cols>
    <col min="1" max="1" width="15.77734375" customWidth="1"/>
    <col min="2" max="2" width="11.33203125" customWidth="1"/>
  </cols>
  <sheetData>
    <row r="1" spans="1:2" x14ac:dyDescent="0.3">
      <c r="A1" s="2" t="s">
        <v>1</v>
      </c>
      <c r="B1" s="2" t="s">
        <v>2</v>
      </c>
    </row>
    <row r="2" spans="1:2" x14ac:dyDescent="0.3">
      <c r="A2" s="1">
        <v>0.52</v>
      </c>
      <c r="B2">
        <f>_xlfn.COT(A2)</f>
        <v>1.7465362641453972</v>
      </c>
    </row>
    <row r="3" spans="1:2" x14ac:dyDescent="0.3">
      <c r="A3" s="1">
        <v>0.79</v>
      </c>
      <c r="B3">
        <f t="shared" ref="B3:B5" si="0">_xlfn.COT(A3)</f>
        <v>0.99083842220755514</v>
      </c>
    </row>
    <row r="4" spans="1:2" x14ac:dyDescent="0.3">
      <c r="A4" s="1">
        <v>1.05</v>
      </c>
      <c r="B4">
        <f t="shared" si="0"/>
        <v>0.57361969706424121</v>
      </c>
    </row>
    <row r="5" spans="1:2" x14ac:dyDescent="0.3">
      <c r="A5" s="1">
        <v>1.57</v>
      </c>
      <c r="B5">
        <f t="shared" si="0"/>
        <v>7.9632696322319259E-4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AB40-B6FB-47BC-A803-8FB3946C1A63}">
  <dimension ref="A1:B5"/>
  <sheetViews>
    <sheetView workbookViewId="0">
      <selection activeCell="B2" sqref="B2"/>
    </sheetView>
  </sheetViews>
  <sheetFormatPr defaultRowHeight="14.4" x14ac:dyDescent="0.3"/>
  <cols>
    <col min="1" max="2" width="15.77734375" customWidth="1"/>
  </cols>
  <sheetData>
    <row r="1" spans="1:2" x14ac:dyDescent="0.3">
      <c r="A1" s="4" t="s">
        <v>0</v>
      </c>
      <c r="B1" s="4" t="s">
        <v>1</v>
      </c>
    </row>
    <row r="2" spans="1:2" x14ac:dyDescent="0.3">
      <c r="A2" s="5">
        <v>30</v>
      </c>
      <c r="B2" s="7">
        <f>RADIANS(A2)</f>
        <v>0.52359877559829882</v>
      </c>
    </row>
    <row r="3" spans="1:2" x14ac:dyDescent="0.3">
      <c r="A3" s="5">
        <v>45</v>
      </c>
      <c r="B3" s="7">
        <f t="shared" ref="B3:B5" si="0">RADIANS(A3)</f>
        <v>0.78539816339744828</v>
      </c>
    </row>
    <row r="4" spans="1:2" x14ac:dyDescent="0.3">
      <c r="A4" s="5">
        <v>60</v>
      </c>
      <c r="B4" s="7">
        <f t="shared" si="0"/>
        <v>1.0471975511965976</v>
      </c>
    </row>
    <row r="5" spans="1:2" x14ac:dyDescent="0.3">
      <c r="A5" s="5">
        <v>90</v>
      </c>
      <c r="B5" s="7">
        <f t="shared" si="0"/>
        <v>1.5707963267948966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CB1C3-0EBF-4CF7-AC18-021EC60742FF}">
  <dimension ref="A1:B7"/>
  <sheetViews>
    <sheetView workbookViewId="0">
      <selection activeCell="B7" sqref="B7"/>
    </sheetView>
  </sheetViews>
  <sheetFormatPr defaultRowHeight="14.4" x14ac:dyDescent="0.3"/>
  <cols>
    <col min="1" max="1" width="15.77734375" customWidth="1"/>
  </cols>
  <sheetData>
    <row r="1" spans="1:2" x14ac:dyDescent="0.3">
      <c r="A1" s="4" t="s">
        <v>1</v>
      </c>
      <c r="B1" s="4" t="s">
        <v>5</v>
      </c>
    </row>
    <row r="2" spans="1:2" x14ac:dyDescent="0.3">
      <c r="A2" s="5">
        <v>0.52</v>
      </c>
      <c r="B2" s="5"/>
    </row>
    <row r="3" spans="1:2" x14ac:dyDescent="0.3">
      <c r="A3" s="5">
        <v>0.79</v>
      </c>
      <c r="B3" s="5"/>
    </row>
    <row r="4" spans="1:2" x14ac:dyDescent="0.3">
      <c r="A4" s="5">
        <v>1.05</v>
      </c>
      <c r="B4" s="5"/>
    </row>
    <row r="5" spans="1:2" x14ac:dyDescent="0.3">
      <c r="A5" s="5">
        <v>1.57</v>
      </c>
      <c r="B5" s="5"/>
    </row>
    <row r="6" spans="1:2" x14ac:dyDescent="0.3">
      <c r="A6" s="5"/>
      <c r="B6" s="5"/>
    </row>
    <row r="7" spans="1:2" x14ac:dyDescent="0.3">
      <c r="A7" s="4" t="s">
        <v>4</v>
      </c>
      <c r="B7" s="5">
        <f>SUM(_xlfn.COT(A2),_xlfn.COT(A3),_xlfn.COT(A4),_xlfn.COT(A5))</f>
        <v>3.3117907103804169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868C-06C4-4819-9AB6-CA098E3EBD2E}">
  <dimension ref="A1:B6"/>
  <sheetViews>
    <sheetView workbookViewId="0">
      <selection activeCell="A7" sqref="A1:XFD1048576"/>
    </sheetView>
  </sheetViews>
  <sheetFormatPr defaultRowHeight="14.4" x14ac:dyDescent="0.3"/>
  <cols>
    <col min="1" max="1" width="15.77734375" customWidth="1"/>
    <col min="2" max="2" width="13.77734375" customWidth="1"/>
  </cols>
  <sheetData>
    <row r="1" spans="1:2" x14ac:dyDescent="0.3">
      <c r="A1" s="4" t="s">
        <v>1</v>
      </c>
      <c r="B1" s="4" t="s">
        <v>2</v>
      </c>
    </row>
    <row r="2" spans="1:2" x14ac:dyDescent="0.3">
      <c r="A2" s="5">
        <v>0.52</v>
      </c>
      <c r="B2" s="5">
        <f>_xlfn.COT(Table4[[#This Row],[Angle (Radians)]])</f>
        <v>1.7465362641453972</v>
      </c>
    </row>
    <row r="3" spans="1:2" x14ac:dyDescent="0.3">
      <c r="A3" s="5">
        <v>0.79</v>
      </c>
      <c r="B3" s="5">
        <f>_xlfn.COT(Table4[[#This Row],[Angle (Radians)]])</f>
        <v>0.99083842220755514</v>
      </c>
    </row>
    <row r="4" spans="1:2" x14ac:dyDescent="0.3">
      <c r="A4" s="5">
        <v>1.05</v>
      </c>
      <c r="B4" s="5">
        <f>_xlfn.COT(Table4[[#This Row],[Angle (Radians)]])</f>
        <v>0.57361969706424121</v>
      </c>
    </row>
    <row r="5" spans="1:2" x14ac:dyDescent="0.3">
      <c r="A5" s="5">
        <v>1.57</v>
      </c>
      <c r="B5" s="5">
        <f>_xlfn.COT(Table4[[#This Row],[Angle (Radians)]])</f>
        <v>7.9632696322319259E-4</v>
      </c>
    </row>
    <row r="6" spans="1:2" x14ac:dyDescent="0.3">
      <c r="A6" s="4" t="s">
        <v>3</v>
      </c>
      <c r="B6" s="4">
        <f>AVERAGE(B2:B5)</f>
        <v>0.82794767759510424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0A463-34FC-4F2B-9BC8-35434FF1571A}">
  <dimension ref="A1:E6"/>
  <sheetViews>
    <sheetView workbookViewId="0"/>
  </sheetViews>
  <sheetFormatPr defaultRowHeight="14.4" x14ac:dyDescent="0.3"/>
  <cols>
    <col min="1" max="1" width="15.77734375" style="7" customWidth="1"/>
    <col min="2" max="2" width="25.21875" style="7" customWidth="1"/>
    <col min="3" max="3" width="24.21875" customWidth="1"/>
    <col min="4" max="4" width="22.5546875" customWidth="1"/>
    <col min="5" max="5" width="19.6640625" customWidth="1"/>
  </cols>
  <sheetData>
    <row r="1" spans="1:5" ht="28.8" x14ac:dyDescent="0.3">
      <c r="A1" s="2" t="s">
        <v>0</v>
      </c>
      <c r="B1" s="2" t="s">
        <v>6</v>
      </c>
      <c r="C1" s="2" t="s">
        <v>7</v>
      </c>
      <c r="D1" s="2" t="s">
        <v>8</v>
      </c>
      <c r="E1" s="2" t="s">
        <v>9</v>
      </c>
    </row>
    <row r="2" spans="1:5" ht="57.6" x14ac:dyDescent="0.3">
      <c r="A2" s="2" t="s">
        <v>10</v>
      </c>
      <c r="B2" s="9">
        <f>_xlfn.COT(RADIANS(10))</f>
        <v>5.6712818196177093</v>
      </c>
      <c r="C2" s="3" t="s">
        <v>11</v>
      </c>
      <c r="D2" s="3" t="s">
        <v>12</v>
      </c>
      <c r="E2" s="3" t="s">
        <v>13</v>
      </c>
    </row>
    <row r="3" spans="1:5" ht="72" x14ac:dyDescent="0.3">
      <c r="A3" s="2" t="s">
        <v>14</v>
      </c>
      <c r="B3" s="9">
        <f>_xlfn.COT(RADIANS(20))</f>
        <v>2.7474774194546225</v>
      </c>
      <c r="C3" s="3" t="s">
        <v>15</v>
      </c>
      <c r="D3" s="3" t="s">
        <v>16</v>
      </c>
      <c r="E3" s="3" t="s">
        <v>17</v>
      </c>
    </row>
    <row r="4" spans="1:5" ht="57.6" x14ac:dyDescent="0.3">
      <c r="A4" s="2" t="s">
        <v>18</v>
      </c>
      <c r="B4" s="9">
        <f>_xlfn.COT(RADIANS(30))</f>
        <v>1.7320508075688774</v>
      </c>
      <c r="C4" s="3" t="s">
        <v>19</v>
      </c>
      <c r="D4" s="3" t="s">
        <v>20</v>
      </c>
      <c r="E4" s="3" t="s">
        <v>21</v>
      </c>
    </row>
    <row r="5" spans="1:5" ht="72" x14ac:dyDescent="0.3">
      <c r="A5" s="2" t="s">
        <v>22</v>
      </c>
      <c r="B5" s="9">
        <f>_xlfn.COT(RADIANS(45))</f>
        <v>1</v>
      </c>
      <c r="C5" s="3" t="s">
        <v>23</v>
      </c>
      <c r="D5" s="3" t="s">
        <v>24</v>
      </c>
      <c r="E5" s="3" t="s">
        <v>25</v>
      </c>
    </row>
    <row r="6" spans="1:5" ht="86.4" x14ac:dyDescent="0.3">
      <c r="A6" s="2" t="s">
        <v>26</v>
      </c>
      <c r="B6" s="9">
        <f>_xlfn.COT(RADIANS(60))</f>
        <v>0.57735026918962595</v>
      </c>
      <c r="C6" s="3" t="s">
        <v>27</v>
      </c>
      <c r="D6" s="3" t="s">
        <v>28</v>
      </c>
      <c r="E6" s="3" t="s">
        <v>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2025-01-11T14:08:07Z</dcterms:created>
  <dcterms:modified xsi:type="dcterms:W3CDTF">2025-01-13T18:14:02Z</dcterms:modified>
</cp:coreProperties>
</file>