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AB2B7BC-7343-4F3B-AB99-A0F8E628C7F1}" xr6:coauthVersionLast="47" xr6:coauthVersionMax="47" xr10:uidLastSave="{00000000-0000-0000-0000-000000000000}"/>
  <bookViews>
    <workbookView xWindow="-108" yWindow="-108" windowWidth="23256" windowHeight="12456" xr2:uid="{24F2D0CE-3853-4F10-9973-532CE34FA483}"/>
  </bookViews>
  <sheets>
    <sheet name="1" sheetId="1" r:id="rId1"/>
    <sheet name="2" sheetId="2" r:id="rId2"/>
    <sheet name="3" sheetId="3" r:id="rId3"/>
    <sheet name="4" sheetId="4" r:id="rId4"/>
    <sheet name="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E7" i="5"/>
  <c r="G7" i="5" s="1"/>
  <c r="E6" i="5"/>
  <c r="G6" i="5" s="1"/>
  <c r="E5" i="5"/>
  <c r="E4" i="5"/>
  <c r="E3" i="5"/>
  <c r="E2" i="5"/>
  <c r="D2" i="4"/>
  <c r="E2" i="4"/>
  <c r="F2" i="4"/>
  <c r="G2" i="4" s="1"/>
  <c r="D3" i="4"/>
  <c r="E3" i="4"/>
  <c r="F3" i="4"/>
  <c r="G3" i="4" s="1"/>
  <c r="D4" i="4"/>
  <c r="E4" i="4" s="1"/>
  <c r="F4" i="4"/>
  <c r="G4" i="4" s="1"/>
  <c r="D5" i="4"/>
  <c r="E5" i="4"/>
  <c r="F5" i="4"/>
  <c r="G5" i="4" s="1"/>
  <c r="D6" i="4"/>
  <c r="E6" i="4"/>
  <c r="F6" i="4"/>
  <c r="G6" i="4" s="1"/>
  <c r="D7" i="4"/>
  <c r="E7" i="4"/>
  <c r="F7" i="4"/>
  <c r="G7" i="4" s="1"/>
  <c r="D8" i="4"/>
  <c r="E8" i="4"/>
  <c r="F8" i="4"/>
  <c r="G8" i="4" s="1"/>
  <c r="C2" i="2"/>
  <c r="C4" i="1"/>
  <c r="G4" i="5" l="1"/>
  <c r="F4" i="5"/>
  <c r="F7" i="5"/>
  <c r="F6" i="5"/>
  <c r="G5" i="5"/>
  <c r="F5" i="5"/>
  <c r="G3" i="5"/>
  <c r="F3" i="5"/>
  <c r="G2" i="5"/>
  <c r="F2" i="5"/>
</calcChain>
</file>

<file path=xl/sharedStrings.xml><?xml version="1.0" encoding="utf-8"?>
<sst xmlns="http://schemas.openxmlformats.org/spreadsheetml/2006/main" count="37" uniqueCount="31">
  <si>
    <t>START DATE</t>
  </si>
  <si>
    <t>END DATE</t>
  </si>
  <si>
    <t>WEEKS BETWEEN</t>
  </si>
  <si>
    <t>Project Name</t>
  </si>
  <si>
    <t>Start Date</t>
  </si>
  <si>
    <t>End Date</t>
  </si>
  <si>
    <t>Construction Project</t>
  </si>
  <si>
    <t>Marketing Campaign</t>
  </si>
  <si>
    <t>Software Launch</t>
  </si>
  <si>
    <t>Event Planning</t>
  </si>
  <si>
    <t>Research &amp; Development</t>
  </si>
  <si>
    <t>Website Redesign</t>
  </si>
  <si>
    <t>Construction Project 2</t>
  </si>
  <si>
    <t>Workdays (Excluding Weekends)</t>
  </si>
  <si>
    <t>Workweeks (Excluding Weekends)</t>
  </si>
  <si>
    <t>Total Weeks</t>
  </si>
  <si>
    <t>Total Days</t>
  </si>
  <si>
    <t>Deal ID</t>
  </si>
  <si>
    <t>Deal Name</t>
  </si>
  <si>
    <t>Deal Start Date</t>
  </si>
  <si>
    <t>Deal End Date</t>
  </si>
  <si>
    <t>Client A</t>
  </si>
  <si>
    <t>Client B</t>
  </si>
  <si>
    <t>Client C</t>
  </si>
  <si>
    <t>Client D</t>
  </si>
  <si>
    <t>Client E</t>
  </si>
  <si>
    <t>Client F</t>
  </si>
  <si>
    <t xml:space="preserve">Weeks Open </t>
  </si>
  <si>
    <t>Days Open</t>
  </si>
  <si>
    <t>Follow-up Status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</si>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</sst>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5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wrapText="1"/>
    </xf>
    <xf numFmtId="15" fontId="0" fillId="0" borderId="1" xfId="0" applyNumberForma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5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numFmt numFmtId="2" formatCode="0.0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center" textRotation="0" wrapText="1" indent="0" justifyLastLine="0" shrinkToFit="0" readingOrder="0"/>
    </dxf>
    <dxf>
      <numFmt numFmtId="20" formatCode="d\-mmm\-yy"/>
      <alignment horizontal="center" vertical="center" textRotation="0" wrapText="1" indent="0" justifyLastLine="0" shrinkToFit="0" readingOrder="0"/>
    </dxf>
    <dxf>
      <numFmt numFmtId="20" formatCode="d\-mmm\-yy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numFmt numFmtId="2" formatCode="0.00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\-mmm\-yy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0" formatCode="d\-mmm\-yy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Unicode MS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8E6B9F2-B56D-4F2A-A8BA-BC30D758BCC0}" name="Table1" displayName="Table1" ref="A1:G8" totalsRowShown="0" headerRowDxfId="17" dataDxfId="16">
  <tableColumns count="7">
    <tableColumn id="1" xr3:uid="{37EA9BFE-D85B-4509-B407-F1CAE98EFE5F}" name="Project Name" dataDxfId="15"/>
    <tableColumn id="2" xr3:uid="{1EB4E50C-66A2-44CB-81F3-34424A56D770}" name="Start Date" dataDxfId="14"/>
    <tableColumn id="3" xr3:uid="{026D0C6A-8089-4C69-B78A-D30B2A7F52D5}" name="End Date" dataDxfId="13"/>
    <tableColumn id="4" xr3:uid="{B89B25BB-B6EF-4473-9228-3C5C31318EA0}" name="Total Days" dataDxfId="12">
      <calculatedColumnFormula>C2 - B2</calculatedColumnFormula>
    </tableColumn>
    <tableColumn id="5" xr3:uid="{C1AA7037-E89C-4A71-B33E-D324E03A2787}" name="Total Weeks" dataDxfId="11">
      <calculatedColumnFormula>D2/7</calculatedColumnFormula>
    </tableColumn>
    <tableColumn id="6" xr3:uid="{8C833BE7-BB21-4283-BFAD-4AAEC1786052}" name="Workdays (Excluding Weekends)" dataDxfId="10">
      <calculatedColumnFormula>NETWORKDAYS(B2, C2)</calculatedColumnFormula>
    </tableColumn>
    <tableColumn id="7" xr3:uid="{5E289BFA-EF4D-44C4-A42D-076D6B5F3049}" name="Workweeks (Excluding Weekends)" dataDxfId="9">
      <calculatedColumnFormula>F2/5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D90E72-B83D-4AB3-8496-AF79000E2B27}" name="Table2" displayName="Table2" ref="A1:G7" totalsRowShown="0" headerRowDxfId="8" dataDxfId="7">
  <tableColumns count="7">
    <tableColumn id="1" xr3:uid="{FC75A737-C79E-4504-B0EE-2444C3E4F73A}" name="Deal ID" dataDxfId="6"/>
    <tableColumn id="2" xr3:uid="{63684E38-BD3D-49BA-BF06-D50DB49E1820}" name="Deal Name" dataDxfId="5"/>
    <tableColumn id="3" xr3:uid="{124C5E5F-5C55-4DD9-BA05-36AC15710AD5}" name="Deal Start Date" dataDxfId="4"/>
    <tableColumn id="4" xr3:uid="{CE408700-3065-42E8-9206-DEDE7D139809}" name="Deal End Date" dataDxfId="3"/>
    <tableColumn id="5" xr3:uid="{F6D73702-8436-4663-816F-7114285EE03A}" name="Days Open" dataDxfId="2">
      <calculatedColumnFormula>D2 - C2</calculatedColumnFormula>
    </tableColumn>
    <tableColumn id="6" xr3:uid="{34850EC5-A080-4ECA-BA0C-6BB4599209B5}" name="Weeks Open " dataDxfId="1">
      <calculatedColumnFormula>E2/7</calculatedColumnFormula>
    </tableColumn>
    <tableColumn id="7" xr3:uid="{9EC9C340-F5D3-4E33-B2B1-DFF15EC5B20A}" name="Follow-up Status" dataDxfId="0">
      <calculatedColumnFormula>IF(E2&gt;7, "Follow-up Required", "No Follow-up")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76FB9-6B6A-4597-BCFE-B219A0696766}">
  <dimension ref="A1:E4"/>
  <sheetViews>
    <sheetView tabSelected="1" workbookViewId="0">
      <selection sqref="A1:E1"/>
    </sheetView>
  </sheetViews>
  <sheetFormatPr defaultRowHeight="14.4"/>
  <cols>
    <col min="1" max="1" width="10.6640625" style="5" bestFit="1" customWidth="1"/>
    <col min="2" max="2" width="8.88671875" style="5"/>
    <col min="3" max="3" width="15.109375" bestFit="1" customWidth="1"/>
  </cols>
  <sheetData>
    <row r="1" spans="1:5" ht="18">
      <c r="A1" s="17" t="s">
        <v>30</v>
      </c>
      <c r="B1" s="17"/>
      <c r="C1" s="17"/>
      <c r="D1" s="17"/>
      <c r="E1" s="17"/>
    </row>
    <row r="3" spans="1:5">
      <c r="A3" s="3" t="s">
        <v>0</v>
      </c>
      <c r="B3" s="3" t="s">
        <v>1</v>
      </c>
      <c r="C3" s="2" t="s">
        <v>2</v>
      </c>
    </row>
    <row r="4" spans="1:5">
      <c r="A4" s="4">
        <v>45748</v>
      </c>
      <c r="B4" s="4">
        <v>45848</v>
      </c>
      <c r="C4" s="6">
        <f>DATEDIF(A4,B4,"D")/7</f>
        <v>14.285714285714286</v>
      </c>
    </row>
  </sheetData>
  <mergeCells count="1">
    <mergeCell ref="A1:E1"/>
  </mergeCells>
  <hyperlinks>
    <hyperlink ref="A1" r:id="rId1" xr:uid="{37BC6C33-0452-4451-A668-681AB90A7C8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8A448-A26B-496B-8A46-99BC2383D426}">
  <dimension ref="A1:C2"/>
  <sheetViews>
    <sheetView workbookViewId="0">
      <selection activeCell="C2" sqref="C2"/>
    </sheetView>
  </sheetViews>
  <sheetFormatPr defaultRowHeight="14.4"/>
  <cols>
    <col min="1" max="1" width="10.6640625" style="5" bestFit="1" customWidth="1"/>
    <col min="2" max="2" width="9.5546875" style="5" bestFit="1" customWidth="1"/>
    <col min="3" max="3" width="15.109375" bestFit="1" customWidth="1"/>
  </cols>
  <sheetData>
    <row r="1" spans="1:3">
      <c r="A1" s="3" t="s">
        <v>0</v>
      </c>
      <c r="B1" s="3" t="s">
        <v>1</v>
      </c>
      <c r="C1" s="2" t="s">
        <v>2</v>
      </c>
    </row>
    <row r="2" spans="1:3">
      <c r="A2" s="1">
        <v>45717</v>
      </c>
      <c r="B2" s="1">
        <v>45801</v>
      </c>
      <c r="C2" s="6">
        <f>INT((B2 - A2)/7)</f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1FE1-D567-4167-9976-37ECC617167B}">
  <dimension ref="A1:C2"/>
  <sheetViews>
    <sheetView workbookViewId="0">
      <selection activeCell="C2" sqref="C2"/>
    </sheetView>
  </sheetViews>
  <sheetFormatPr defaultRowHeight="14.4"/>
  <cols>
    <col min="1" max="1" width="10.6640625" style="5" bestFit="1" customWidth="1"/>
    <col min="2" max="2" width="9.5546875" style="5" bestFit="1" customWidth="1"/>
    <col min="3" max="3" width="15.109375" bestFit="1" customWidth="1"/>
  </cols>
  <sheetData>
    <row r="1" spans="1:3">
      <c r="A1" s="3" t="s">
        <v>0</v>
      </c>
      <c r="B1" s="3" t="s">
        <v>1</v>
      </c>
      <c r="C1" s="2" t="s">
        <v>2</v>
      </c>
    </row>
    <row r="2" spans="1:3">
      <c r="A2" s="1">
        <v>45698</v>
      </c>
      <c r="B2" s="1">
        <v>45744</v>
      </c>
      <c r="C2" s="6">
        <f>(B2 - A2)/7</f>
        <v>6.5714285714285712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37E0-0F13-4BAA-9B09-6298FC720C12}">
  <dimension ref="A1:G8"/>
  <sheetViews>
    <sheetView workbookViewId="0">
      <selection activeCell="G2" sqref="G2"/>
    </sheetView>
  </sheetViews>
  <sheetFormatPr defaultRowHeight="14.4"/>
  <cols>
    <col min="1" max="1" width="23.77734375" customWidth="1"/>
    <col min="2" max="2" width="11.21875" customWidth="1"/>
    <col min="3" max="3" width="10.21875" customWidth="1"/>
    <col min="4" max="5" width="9.88671875" customWidth="1"/>
    <col min="6" max="6" width="13.88671875" customWidth="1"/>
    <col min="7" max="7" width="13.33203125" customWidth="1"/>
  </cols>
  <sheetData>
    <row r="1" spans="1:7" ht="43.2">
      <c r="A1" s="8" t="s">
        <v>3</v>
      </c>
      <c r="B1" s="8" t="s">
        <v>4</v>
      </c>
      <c r="C1" s="8" t="s">
        <v>5</v>
      </c>
      <c r="D1" s="8" t="s">
        <v>16</v>
      </c>
      <c r="E1" s="8" t="s">
        <v>15</v>
      </c>
      <c r="F1" s="8" t="s">
        <v>13</v>
      </c>
      <c r="G1" s="9" t="s">
        <v>14</v>
      </c>
    </row>
    <row r="2" spans="1:7">
      <c r="A2" s="10" t="s">
        <v>6</v>
      </c>
      <c r="B2" s="11">
        <v>45778</v>
      </c>
      <c r="C2" s="11">
        <v>45945</v>
      </c>
      <c r="D2" s="12">
        <f t="shared" ref="D2:D8" si="0">C2 - B2</f>
        <v>167</v>
      </c>
      <c r="E2" s="13">
        <f t="shared" ref="E2:E8" si="1">D2/7</f>
        <v>23.857142857142858</v>
      </c>
      <c r="F2" s="12">
        <f t="shared" ref="F2:F8" si="2">NETWORKDAYS(B2, C2)</f>
        <v>120</v>
      </c>
      <c r="G2" s="12">
        <f t="shared" ref="G2:G8" si="3">F2/5</f>
        <v>24</v>
      </c>
    </row>
    <row r="3" spans="1:7">
      <c r="A3" s="10" t="s">
        <v>7</v>
      </c>
      <c r="B3" s="11">
        <v>45813</v>
      </c>
      <c r="C3" s="11">
        <v>45915</v>
      </c>
      <c r="D3" s="12">
        <f t="shared" si="0"/>
        <v>102</v>
      </c>
      <c r="E3" s="13">
        <f t="shared" si="1"/>
        <v>14.571428571428571</v>
      </c>
      <c r="F3" s="12">
        <f t="shared" si="2"/>
        <v>73</v>
      </c>
      <c r="G3" s="12">
        <f t="shared" si="3"/>
        <v>14.6</v>
      </c>
    </row>
    <row r="4" spans="1:7">
      <c r="A4" s="10" t="s">
        <v>8</v>
      </c>
      <c r="B4" s="11">
        <v>45726</v>
      </c>
      <c r="C4" s="11">
        <v>45809</v>
      </c>
      <c r="D4" s="12">
        <f t="shared" si="0"/>
        <v>83</v>
      </c>
      <c r="E4" s="13">
        <f t="shared" si="1"/>
        <v>11.857142857142858</v>
      </c>
      <c r="F4" s="12">
        <f t="shared" si="2"/>
        <v>60</v>
      </c>
      <c r="G4" s="12">
        <f t="shared" si="3"/>
        <v>12</v>
      </c>
    </row>
    <row r="5" spans="1:7">
      <c r="A5" s="10" t="s">
        <v>9</v>
      </c>
      <c r="B5" s="11">
        <v>45839</v>
      </c>
      <c r="C5" s="11">
        <v>45930</v>
      </c>
      <c r="D5" s="12">
        <f t="shared" si="0"/>
        <v>91</v>
      </c>
      <c r="E5" s="13">
        <f t="shared" si="1"/>
        <v>13</v>
      </c>
      <c r="F5" s="12">
        <f t="shared" si="2"/>
        <v>66</v>
      </c>
      <c r="G5" s="12">
        <f t="shared" si="3"/>
        <v>13.2</v>
      </c>
    </row>
    <row r="6" spans="1:7">
      <c r="A6" s="10" t="s">
        <v>10</v>
      </c>
      <c r="B6" s="11">
        <v>45672</v>
      </c>
      <c r="C6" s="11">
        <v>45777</v>
      </c>
      <c r="D6" s="12">
        <f t="shared" si="0"/>
        <v>105</v>
      </c>
      <c r="E6" s="13">
        <f t="shared" si="1"/>
        <v>15</v>
      </c>
      <c r="F6" s="12">
        <f t="shared" si="2"/>
        <v>76</v>
      </c>
      <c r="G6" s="12">
        <f t="shared" si="3"/>
        <v>15.2</v>
      </c>
    </row>
    <row r="7" spans="1:7">
      <c r="A7" s="10" t="s">
        <v>11</v>
      </c>
      <c r="B7" s="11">
        <v>45708</v>
      </c>
      <c r="C7" s="11">
        <v>45787</v>
      </c>
      <c r="D7" s="12">
        <f t="shared" si="0"/>
        <v>79</v>
      </c>
      <c r="E7" s="13">
        <f t="shared" si="1"/>
        <v>11.285714285714286</v>
      </c>
      <c r="F7" s="12">
        <f t="shared" si="2"/>
        <v>57</v>
      </c>
      <c r="G7" s="12">
        <f t="shared" si="3"/>
        <v>11.4</v>
      </c>
    </row>
    <row r="8" spans="1:7">
      <c r="A8" s="10" t="s">
        <v>12</v>
      </c>
      <c r="B8" s="11">
        <v>45870</v>
      </c>
      <c r="C8" s="11">
        <v>46022</v>
      </c>
      <c r="D8" s="12">
        <f t="shared" si="0"/>
        <v>152</v>
      </c>
      <c r="E8" s="13">
        <f t="shared" si="1"/>
        <v>21.714285714285715</v>
      </c>
      <c r="F8" s="12">
        <f t="shared" si="2"/>
        <v>109</v>
      </c>
      <c r="G8" s="12">
        <f t="shared" si="3"/>
        <v>21.8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1A2D-4E10-4732-AD63-537E7C94FCC6}">
  <dimension ref="A1:G7"/>
  <sheetViews>
    <sheetView workbookViewId="0">
      <selection activeCell="G5" sqref="G5"/>
    </sheetView>
  </sheetViews>
  <sheetFormatPr defaultRowHeight="14.4"/>
  <cols>
    <col min="1" max="1" width="8.88671875" style="5"/>
    <col min="2" max="2" width="10.109375" style="5" bestFit="1" customWidth="1"/>
    <col min="3" max="3" width="15.33203125" style="5" customWidth="1"/>
    <col min="4" max="4" width="14.33203125" style="5" customWidth="1"/>
    <col min="5" max="5" width="9.5546875" style="5" customWidth="1"/>
    <col min="6" max="6" width="10.44140625" style="5" customWidth="1"/>
    <col min="7" max="7" width="25.33203125" style="5" customWidth="1"/>
  </cols>
  <sheetData>
    <row r="1" spans="1:7" ht="28.8">
      <c r="A1" s="8" t="s">
        <v>17</v>
      </c>
      <c r="B1" s="8" t="s">
        <v>18</v>
      </c>
      <c r="C1" s="8" t="s">
        <v>19</v>
      </c>
      <c r="D1" s="8" t="s">
        <v>20</v>
      </c>
      <c r="E1" s="8" t="s">
        <v>28</v>
      </c>
      <c r="F1" s="8" t="s">
        <v>27</v>
      </c>
      <c r="G1" s="8" t="s">
        <v>29</v>
      </c>
    </row>
    <row r="2" spans="1:7">
      <c r="A2" s="7">
        <v>101</v>
      </c>
      <c r="B2" s="7" t="s">
        <v>21</v>
      </c>
      <c r="C2" s="14">
        <v>45662</v>
      </c>
      <c r="D2" s="14">
        <v>45672</v>
      </c>
      <c r="E2" s="15">
        <f t="shared" ref="E2:E7" si="0">D2 - C2</f>
        <v>10</v>
      </c>
      <c r="F2" s="16">
        <f t="shared" ref="F2:F7" si="1">E2/7</f>
        <v>1.4285714285714286</v>
      </c>
      <c r="G2" s="15" t="str">
        <f t="shared" ref="G2:G7" si="2">IF(E2&gt;7, "Follow-up Required", "No Follow-up")</f>
        <v>Follow-up Required</v>
      </c>
    </row>
    <row r="3" spans="1:7">
      <c r="A3" s="7">
        <v>102</v>
      </c>
      <c r="B3" s="7" t="s">
        <v>22</v>
      </c>
      <c r="C3" s="14">
        <v>45698</v>
      </c>
      <c r="D3" s="14">
        <v>45708</v>
      </c>
      <c r="E3" s="15">
        <f t="shared" si="0"/>
        <v>10</v>
      </c>
      <c r="F3" s="16">
        <f t="shared" si="1"/>
        <v>1.4285714285714286</v>
      </c>
      <c r="G3" s="15" t="str">
        <f t="shared" si="2"/>
        <v>Follow-up Required</v>
      </c>
    </row>
    <row r="4" spans="1:7">
      <c r="A4" s="7">
        <v>103</v>
      </c>
      <c r="B4" s="7" t="s">
        <v>23</v>
      </c>
      <c r="C4" s="14">
        <v>45717</v>
      </c>
      <c r="D4" s="14">
        <v>45726</v>
      </c>
      <c r="E4" s="15">
        <f t="shared" si="0"/>
        <v>9</v>
      </c>
      <c r="F4" s="16">
        <f t="shared" si="1"/>
        <v>1.2857142857142858</v>
      </c>
      <c r="G4" s="15" t="str">
        <f t="shared" si="2"/>
        <v>Follow-up Required</v>
      </c>
    </row>
    <row r="5" spans="1:7">
      <c r="A5" s="7">
        <v>104</v>
      </c>
      <c r="B5" s="7" t="s">
        <v>24</v>
      </c>
      <c r="C5" s="14">
        <v>45748</v>
      </c>
      <c r="D5" s="14">
        <v>45757</v>
      </c>
      <c r="E5" s="15">
        <f t="shared" si="0"/>
        <v>9</v>
      </c>
      <c r="F5" s="16">
        <f t="shared" si="1"/>
        <v>1.2857142857142858</v>
      </c>
      <c r="G5" s="15" t="str">
        <f t="shared" si="2"/>
        <v>Follow-up Required</v>
      </c>
    </row>
    <row r="6" spans="1:7">
      <c r="A6" s="7">
        <v>105</v>
      </c>
      <c r="B6" s="7" t="s">
        <v>25</v>
      </c>
      <c r="C6" s="14">
        <v>45778</v>
      </c>
      <c r="D6" s="14">
        <v>45792</v>
      </c>
      <c r="E6" s="15">
        <f t="shared" si="0"/>
        <v>14</v>
      </c>
      <c r="F6" s="16">
        <f t="shared" si="1"/>
        <v>2</v>
      </c>
      <c r="G6" s="15" t="str">
        <f t="shared" si="2"/>
        <v>Follow-up Required</v>
      </c>
    </row>
    <row r="7" spans="1:7">
      <c r="A7" s="7">
        <v>106</v>
      </c>
      <c r="B7" s="7" t="s">
        <v>26</v>
      </c>
      <c r="C7" s="14">
        <v>45809</v>
      </c>
      <c r="D7" s="14">
        <v>45813</v>
      </c>
      <c r="E7" s="15">
        <f t="shared" si="0"/>
        <v>4</v>
      </c>
      <c r="F7" s="16">
        <f t="shared" si="1"/>
        <v>0.5714285714285714</v>
      </c>
      <c r="G7" s="15" t="str">
        <f t="shared" si="2"/>
        <v>No Follow-up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2025-01-31T05:25:03Z</dcterms:created>
  <dcterms:modified xsi:type="dcterms:W3CDTF">2025-02-01T13:13:08Z</dcterms:modified>
</cp:coreProperties>
</file>