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EBF4147-99C3-4E0A-A80B-03DFF162C6CE}" xr6:coauthVersionLast="47" xr6:coauthVersionMax="47" xr10:uidLastSave="{00000000-0000-0000-0000-000000000000}"/>
  <bookViews>
    <workbookView xWindow="-108" yWindow="-108" windowWidth="23256" windowHeight="12456" xr2:uid="{C32BED8F-A88A-4D16-B39C-BCC842A0BB68}"/>
  </bookViews>
  <sheets>
    <sheet name="1" sheetId="1" r:id="rId1"/>
    <sheet name="2" sheetId="2" r:id="rId2"/>
    <sheet name="3" sheetId="3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E2" i="9"/>
  <c r="F2" i="9"/>
  <c r="E3" i="9"/>
  <c r="F3" i="9"/>
  <c r="E4" i="9"/>
  <c r="F4" i="9"/>
  <c r="E5" i="9"/>
  <c r="F5" i="9"/>
  <c r="D2" i="8"/>
  <c r="E2" i="8"/>
  <c r="F2" i="8"/>
  <c r="G2" i="8"/>
  <c r="D3" i="8"/>
  <c r="E3" i="8"/>
  <c r="F3" i="8"/>
  <c r="G3" i="8"/>
  <c r="D4" i="8"/>
  <c r="E4" i="8"/>
  <c r="F4" i="8"/>
  <c r="G4" i="8"/>
  <c r="C2" i="5"/>
  <c r="E2" i="7"/>
  <c r="D2" i="7"/>
  <c r="C2" i="7"/>
  <c r="C2" i="6"/>
  <c r="D2" i="3"/>
  <c r="C2" i="2"/>
  <c r="C4" i="1"/>
</calcChain>
</file>

<file path=xl/sharedStrings.xml><?xml version="1.0" encoding="utf-8"?>
<sst xmlns="http://schemas.openxmlformats.org/spreadsheetml/2006/main" count="41" uniqueCount="25">
  <si>
    <t>START DATE</t>
  </si>
  <si>
    <t>END DATE</t>
  </si>
  <si>
    <t>DURATION</t>
  </si>
  <si>
    <t>HOLIDAY</t>
  </si>
  <si>
    <t xml:space="preserve"> </t>
  </si>
  <si>
    <t>DURATION (HOURS)</t>
  </si>
  <si>
    <t>DURATION (MINUTES)</t>
  </si>
  <si>
    <t>DURATION (SECONDS)</t>
  </si>
  <si>
    <t>Task ID</t>
  </si>
  <si>
    <t>Start Date &amp; Time</t>
  </si>
  <si>
    <t>End Date &amp; Time</t>
  </si>
  <si>
    <t>Total Days</t>
  </si>
  <si>
    <t>Business Days</t>
  </si>
  <si>
    <t>Total Hours</t>
  </si>
  <si>
    <t>Total Minutes</t>
  </si>
  <si>
    <t>Date</t>
  </si>
  <si>
    <t>Subject</t>
  </si>
  <si>
    <t>Start Time</t>
  </si>
  <si>
    <t>End Time</t>
  </si>
  <si>
    <t>Math</t>
  </si>
  <si>
    <t>Science</t>
  </si>
  <si>
    <t>History</t>
  </si>
  <si>
    <t>English</t>
  </si>
  <si>
    <t>&gt;&gt; Click here for more Free Excel resources &lt;&lt;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</si>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</sst>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F800]dddd\,\ mmmm\ dd\,\ yyyy"/>
    <numFmt numFmtId="171" formatCode="0.00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0" fontId="0" fillId="0" borderId="1" xfId="0" applyBorder="1"/>
    <xf numFmtId="0" fontId="0" fillId="0" borderId="7" xfId="0" applyBorder="1"/>
    <xf numFmtId="14" fontId="0" fillId="0" borderId="6" xfId="0" applyNumberFormat="1" applyBorder="1"/>
    <xf numFmtId="0" fontId="2" fillId="2" borderId="8" xfId="0" applyFont="1" applyFill="1" applyBorder="1"/>
    <xf numFmtId="164" fontId="0" fillId="3" borderId="11" xfId="0" applyNumberFormat="1" applyFill="1" applyBorder="1"/>
    <xf numFmtId="0" fontId="2" fillId="2" borderId="9" xfId="0" applyFont="1" applyFill="1" applyBorder="1"/>
    <xf numFmtId="164" fontId="0" fillId="3" borderId="12" xfId="0" applyNumberFormat="1" applyFill="1" applyBorder="1"/>
    <xf numFmtId="0" fontId="2" fillId="2" borderId="10" xfId="0" applyFont="1" applyFill="1" applyBorder="1"/>
    <xf numFmtId="0" fontId="0" fillId="3" borderId="13" xfId="0" applyFill="1" applyBorder="1"/>
    <xf numFmtId="0" fontId="2" fillId="2" borderId="14" xfId="0" applyFont="1" applyFill="1" applyBorder="1"/>
    <xf numFmtId="164" fontId="0" fillId="3" borderId="15" xfId="0" applyNumberFormat="1" applyFill="1" applyBorder="1"/>
    <xf numFmtId="14" fontId="0" fillId="3" borderId="12" xfId="0" applyNumberFormat="1" applyFill="1" applyBorder="1"/>
    <xf numFmtId="0" fontId="0" fillId="0" borderId="0" xfId="0" applyAlignment="1">
      <alignment horizontal="center"/>
    </xf>
    <xf numFmtId="14" fontId="0" fillId="3" borderId="16" xfId="0" applyNumberForma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17" xfId="0" applyFont="1" applyFill="1" applyBorder="1"/>
    <xf numFmtId="22" fontId="0" fillId="3" borderId="16" xfId="0" applyNumberFormat="1" applyFill="1" applyBorder="1"/>
    <xf numFmtId="22" fontId="0" fillId="3" borderId="12" xfId="0" applyNumberForma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/>
    </xf>
    <xf numFmtId="14" fontId="0" fillId="0" borderId="0" xfId="0" applyNumberFormat="1" applyAlignment="1">
      <alignment vertical="center" wrapText="1"/>
    </xf>
    <xf numFmtId="20" fontId="0" fillId="0" borderId="0" xfId="0" applyNumberFormat="1" applyAlignment="1">
      <alignment vertical="center" wrapText="1"/>
    </xf>
    <xf numFmtId="0" fontId="6" fillId="0" borderId="0" xfId="2" applyFont="1" applyAlignment="1" applyProtection="1">
      <alignment horizontal="center"/>
      <protection locked="0"/>
    </xf>
    <xf numFmtId="171" fontId="0" fillId="0" borderId="1" xfId="0" applyNumberFormat="1" applyBorder="1" applyAlignment="1">
      <alignment horizontal="center"/>
    </xf>
    <xf numFmtId="0" fontId="7" fillId="4" borderId="1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center" textRotation="0" wrapText="1" indent="0" justifyLastLine="0" shrinkToFit="0" readingOrder="0"/>
    </dxf>
    <dxf>
      <numFmt numFmtId="27" formatCode="m/d/yyyy\ h:mm"/>
      <alignment horizontal="general" vertical="center" textRotation="0" wrapText="1" indent="0" justifyLastLine="0" shrinkToFit="0" readingOrder="0"/>
    </dxf>
    <dxf>
      <numFmt numFmtId="27" formatCode="m/d/yyyy\ h:mm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7" formatCode="m/d/yyyy\ h:mm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7" formatCode="m/d/yyyy\ h:mm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9" formatCode="m/d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9" formatCode="m/d/yyyy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9" formatCode="m/d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9" formatCode="m/d/yyyy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B0E496-D3DA-439C-A3CE-4AE173609480}" name="Table2" displayName="Table2" ref="A3:C4" totalsRowShown="0" headerRowDxfId="34" headerRowBorderDxfId="33" tableBorderDxfId="32" totalsRowBorderDxfId="31">
  <tableColumns count="3">
    <tableColumn id="1" xr3:uid="{C829CEC8-2076-4F4B-8819-3CA22B462EE6}" name="START DATE" dataDxfId="30"/>
    <tableColumn id="2" xr3:uid="{79EFF6A6-4574-4885-9FB8-BCA66EEAE69A}" name="END DATE" dataDxfId="29"/>
    <tableColumn id="3" xr3:uid="{465F4454-7F15-4B64-990E-58D8E3767550}" name="DURATION" dataDxfId="28">
      <calculatedColumnFormula>B4-A4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F4AB06-F2D3-4FA5-A585-56A2065F9D18}" name="Table5" displayName="Table5" ref="A1:C2" totalsRowShown="0" headerRowDxfId="27" headerRowBorderDxfId="26" tableBorderDxfId="25">
  <tableColumns count="3">
    <tableColumn id="1" xr3:uid="{CA3E9826-F358-4894-8185-CB9BE3035FD0}" name="START DATE" dataDxfId="24"/>
    <tableColumn id="2" xr3:uid="{9637B519-7D92-4B9C-845A-6390FB1C86AB}" name="END DATE" dataDxfId="23"/>
    <tableColumn id="3" xr3:uid="{1EC3ED16-7C0B-40FB-89F2-E4906E37C19B}" name="DURATION" dataDxfId="22">
      <calculatedColumnFormula>DATEDIF(A2,B2, "M")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C2CE50C-4E10-4FF3-AF88-177178A65FF4}" name="Table57" displayName="Table57" ref="A1:C2" totalsRowShown="0" headerRowDxfId="21" headerRowBorderDxfId="20" tableBorderDxfId="19">
  <tableColumns count="3">
    <tableColumn id="1" xr3:uid="{87F58E35-5344-4C34-8A3B-72CEF6042799}" name="START DATE" dataDxfId="18"/>
    <tableColumn id="2" xr3:uid="{FCC167F4-B6B3-4EEF-AC53-38183277044B}" name="END DATE" dataDxfId="17"/>
    <tableColumn id="3" xr3:uid="{4C143D07-9DB0-420A-BEF3-2F46C9D65851}" name="DURATION">
      <calculatedColumnFormula>YEARFRAC(A2, B2)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4B9B81B-A718-4405-98D4-EC096F94C60E}" name="Table578" displayName="Table578" ref="A1:E2" totalsRowShown="0" headerRowDxfId="16" headerRowBorderDxfId="15" tableBorderDxfId="14">
  <tableColumns count="5">
    <tableColumn id="1" xr3:uid="{01FA7E6E-7342-4A6D-91DC-DE7AF0CFBA08}" name="START DATE" dataDxfId="13"/>
    <tableColumn id="2" xr3:uid="{D7BDC4A5-8DA0-42D8-B1A2-3FFE11A665C5}" name="END DATE" dataDxfId="12"/>
    <tableColumn id="3" xr3:uid="{A2194F36-F028-4950-AB72-D74E867FD76F}" name="DURATION (HOURS)" dataDxfId="11">
      <calculatedColumnFormula>(B2 - A2) * 24</calculatedColumnFormula>
    </tableColumn>
    <tableColumn id="4" xr3:uid="{75E7DBA8-EC2F-4926-9870-391105EE0670}" name="DURATION (MINUTES)" dataDxfId="10">
      <calculatedColumnFormula>(B2 - A2) * 1440</calculatedColumnFormula>
    </tableColumn>
    <tableColumn id="5" xr3:uid="{5DFAC430-AD9E-4FB8-A951-8215C5E2BF53}" name="DURATION (SECONDS)" dataDxfId="9">
      <calculatedColumnFormula>(B2 - A2) * 86400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94F78DF-D188-4939-BE3C-A4C792521086}" name="Table8" displayName="Table8" ref="A1:G4" totalsRowShown="0" headerRowDxfId="8" dataDxfId="7">
  <tableColumns count="7">
    <tableColumn id="1" xr3:uid="{5D06FB11-5AE2-4CB1-A0E0-2173A83B2B28}" name="Task ID" dataDxfId="6"/>
    <tableColumn id="2" xr3:uid="{06A04358-2101-4B90-B565-E703AB5D2995}" name="Start Date &amp; Time" dataDxfId="5"/>
    <tableColumn id="3" xr3:uid="{E1DC9AF2-6CB4-42A6-8E35-84DEE51DD937}" name="End Date &amp; Time" dataDxfId="4"/>
    <tableColumn id="4" xr3:uid="{D7F2D007-58B6-4873-823F-9D8A406A37F4}" name="Total Days" dataDxfId="3" dataCellStyle="Comma">
      <calculatedColumnFormula>C2-B2</calculatedColumnFormula>
    </tableColumn>
    <tableColumn id="5" xr3:uid="{FC45B790-6FE6-4C5F-A4D3-869627B1ADF7}" name="Business Days" dataDxfId="2">
      <calculatedColumnFormula>NETWORKDAYS(B2,C2)</calculatedColumnFormula>
    </tableColumn>
    <tableColumn id="6" xr3:uid="{1903FAD7-DBA4-4E5C-B513-216683F7918A}" name="Total Hours" dataDxfId="1">
      <calculatedColumnFormula>(C2-B2)*24</calculatedColumnFormula>
    </tableColumn>
    <tableColumn id="7" xr3:uid="{892A75E8-34BB-4EFD-9C08-B69894A2494C}" name="Total Minutes" dataDxfId="0">
      <calculatedColumnFormula>(C2-B2)*1440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yexcelonline.com/blo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0EE1-6E73-4139-B285-F633B08ED655}">
  <dimension ref="A1:E4"/>
  <sheetViews>
    <sheetView tabSelected="1" workbookViewId="0">
      <selection sqref="A1:E1"/>
    </sheetView>
  </sheetViews>
  <sheetFormatPr defaultRowHeight="14.4"/>
  <cols>
    <col min="1" max="1" width="12.5546875" customWidth="1"/>
    <col min="2" max="2" width="11" customWidth="1"/>
    <col min="3" max="3" width="11.6640625" customWidth="1"/>
  </cols>
  <sheetData>
    <row r="1" spans="1:5" ht="18">
      <c r="A1" s="36" t="s">
        <v>23</v>
      </c>
      <c r="B1" s="36"/>
      <c r="C1" s="36"/>
      <c r="D1" s="36"/>
      <c r="E1" s="36"/>
    </row>
    <row r="3" spans="1:5">
      <c r="A3" s="2" t="s">
        <v>0</v>
      </c>
      <c r="B3" s="3" t="s">
        <v>1</v>
      </c>
      <c r="C3" s="4" t="s">
        <v>2</v>
      </c>
    </row>
    <row r="4" spans="1:5">
      <c r="A4" s="5">
        <v>44197</v>
      </c>
      <c r="B4" s="8">
        <v>44561</v>
      </c>
      <c r="C4" s="7">
        <f>B4-A4</f>
        <v>364</v>
      </c>
    </row>
  </sheetData>
  <mergeCells count="1">
    <mergeCell ref="A1:E1"/>
  </mergeCells>
  <hyperlinks>
    <hyperlink ref="A1" r:id="rId1" xr:uid="{682AA339-E393-4813-A791-70E8B3ECB503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860F-9C95-4DA0-91BA-F74FD2B4DE20}">
  <dimension ref="A1:C2"/>
  <sheetViews>
    <sheetView workbookViewId="0">
      <selection activeCell="C2" sqref="C2"/>
    </sheetView>
  </sheetViews>
  <sheetFormatPr defaultRowHeight="14.4"/>
  <cols>
    <col min="1" max="1" width="20.21875" bestFit="1" customWidth="1"/>
    <col min="2" max="2" width="22.109375" bestFit="1" customWidth="1"/>
    <col min="3" max="3" width="11.6640625" customWidth="1"/>
  </cols>
  <sheetData>
    <row r="1" spans="1:3">
      <c r="A1" s="9" t="s">
        <v>0</v>
      </c>
      <c r="B1" s="11" t="s">
        <v>1</v>
      </c>
      <c r="C1" s="13" t="s">
        <v>2</v>
      </c>
    </row>
    <row r="2" spans="1:3">
      <c r="A2" s="10">
        <v>44927</v>
      </c>
      <c r="B2" s="12">
        <v>44936</v>
      </c>
      <c r="C2" s="14">
        <f>NETWORKDAYS(A2,B2)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50EE-34DB-4825-90AE-B7846200C864}">
  <dimension ref="A1:D28"/>
  <sheetViews>
    <sheetView topLeftCell="A2" workbookViewId="0">
      <selection activeCell="B28" sqref="B28"/>
    </sheetView>
  </sheetViews>
  <sheetFormatPr defaultRowHeight="14.4"/>
  <cols>
    <col min="1" max="1" width="20.21875" bestFit="1" customWidth="1"/>
    <col min="2" max="2" width="22.109375" bestFit="1" customWidth="1"/>
    <col min="3" max="3" width="22.109375" customWidth="1"/>
    <col min="4" max="4" width="11.6640625" customWidth="1"/>
  </cols>
  <sheetData>
    <row r="1" spans="1:4">
      <c r="A1" s="9" t="s">
        <v>0</v>
      </c>
      <c r="B1" s="11" t="s">
        <v>1</v>
      </c>
      <c r="C1" s="15" t="s">
        <v>3</v>
      </c>
      <c r="D1" s="13" t="s">
        <v>2</v>
      </c>
    </row>
    <row r="2" spans="1:4">
      <c r="A2" s="10">
        <v>44927</v>
      </c>
      <c r="B2" s="12">
        <v>44936</v>
      </c>
      <c r="C2" s="16">
        <v>44928</v>
      </c>
      <c r="D2" s="14">
        <f>NETWORKDAYS(A2, B2, C2)</f>
        <v>6</v>
      </c>
    </row>
    <row r="28" spans="2:2">
      <c r="B28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9176-F8BC-4D0A-ACCA-3DCE6FF39505}">
  <dimension ref="A1:C3"/>
  <sheetViews>
    <sheetView workbookViewId="0">
      <selection activeCell="E25" sqref="E25"/>
    </sheetView>
  </sheetViews>
  <sheetFormatPr defaultRowHeight="14.4"/>
  <cols>
    <col min="1" max="1" width="12.5546875" customWidth="1"/>
    <col min="2" max="2" width="11" customWidth="1"/>
    <col min="3" max="3" width="11.6640625" customWidth="1"/>
  </cols>
  <sheetData>
    <row r="1" spans="1:3">
      <c r="A1" s="20" t="s">
        <v>0</v>
      </c>
      <c r="B1" s="21" t="s">
        <v>1</v>
      </c>
      <c r="C1" s="22" t="s">
        <v>2</v>
      </c>
    </row>
    <row r="2" spans="1:3">
      <c r="A2" s="19">
        <v>44927</v>
      </c>
      <c r="B2" s="17">
        <v>45200</v>
      </c>
      <c r="C2" s="18">
        <f>DATEDIF(A2,B2, "M")</f>
        <v>9</v>
      </c>
    </row>
    <row r="3" spans="1:3">
      <c r="A3" s="1"/>
      <c r="B3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6013-735E-4A0D-9F55-63B6ADDFF10A}">
  <dimension ref="A1:C3"/>
  <sheetViews>
    <sheetView workbookViewId="0">
      <selection activeCell="C2" sqref="C2"/>
    </sheetView>
  </sheetViews>
  <sheetFormatPr defaultRowHeight="14.4"/>
  <cols>
    <col min="1" max="1" width="12.5546875" customWidth="1"/>
    <col min="2" max="2" width="11" customWidth="1"/>
    <col min="3" max="3" width="11.6640625" customWidth="1"/>
  </cols>
  <sheetData>
    <row r="1" spans="1:3">
      <c r="A1" s="20" t="s">
        <v>0</v>
      </c>
      <c r="B1" s="21" t="s">
        <v>1</v>
      </c>
      <c r="C1" s="22" t="s">
        <v>2</v>
      </c>
    </row>
    <row r="2" spans="1:3">
      <c r="A2" s="19">
        <v>44927</v>
      </c>
      <c r="B2" s="17">
        <v>45108</v>
      </c>
      <c r="C2">
        <f>YEARFRAC(A2, B2)</f>
        <v>0.5</v>
      </c>
    </row>
    <row r="3" spans="1:3">
      <c r="A3" s="1"/>
      <c r="B3" s="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86B0B-5E65-44B6-981C-B2DD324D8AE8}">
  <dimension ref="A1:E3"/>
  <sheetViews>
    <sheetView workbookViewId="0">
      <selection activeCell="E2" sqref="E2"/>
    </sheetView>
  </sheetViews>
  <sheetFormatPr defaultRowHeight="14.4"/>
  <cols>
    <col min="1" max="1" width="12.5546875" customWidth="1"/>
    <col min="2" max="2" width="13.33203125" bestFit="1" customWidth="1"/>
    <col min="3" max="3" width="17.77734375" bestFit="1" customWidth="1"/>
    <col min="4" max="4" width="19.21875" bestFit="1" customWidth="1"/>
    <col min="5" max="5" width="20" bestFit="1" customWidth="1"/>
  </cols>
  <sheetData>
    <row r="1" spans="1:5">
      <c r="A1" s="20" t="s">
        <v>0</v>
      </c>
      <c r="B1" s="21" t="s">
        <v>1</v>
      </c>
      <c r="C1" s="25" t="s">
        <v>5</v>
      </c>
      <c r="D1" s="26" t="s">
        <v>6</v>
      </c>
      <c r="E1" s="26" t="s">
        <v>7</v>
      </c>
    </row>
    <row r="2" spans="1:5">
      <c r="A2" s="23">
        <v>44927.333333333336</v>
      </c>
      <c r="B2" s="24">
        <v>44958.833333333336</v>
      </c>
      <c r="C2" s="6">
        <f>(B2 - A2) * 24</f>
        <v>756</v>
      </c>
      <c r="D2" s="6">
        <f>(B2 - A2) * 1440</f>
        <v>45360</v>
      </c>
      <c r="E2" s="6">
        <f>(B2 - A2) * 86400</f>
        <v>2721600</v>
      </c>
    </row>
    <row r="3" spans="1:5">
      <c r="A3" s="1"/>
      <c r="B3" s="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81EE7-AC9F-4289-8CC6-6533C6BEFD19}">
  <dimension ref="A1:G4"/>
  <sheetViews>
    <sheetView workbookViewId="0">
      <selection activeCell="G3" sqref="G3"/>
    </sheetView>
  </sheetViews>
  <sheetFormatPr defaultRowHeight="14.4"/>
  <cols>
    <col min="2" max="2" width="17.21875" customWidth="1"/>
    <col min="3" max="3" width="16.5546875" customWidth="1"/>
    <col min="4" max="4" width="11.33203125" style="33" customWidth="1"/>
    <col min="5" max="5" width="14.5546875" customWidth="1"/>
    <col min="6" max="6" width="12.21875" customWidth="1"/>
    <col min="7" max="7" width="13.88671875" customWidth="1"/>
  </cols>
  <sheetData>
    <row r="1" spans="1:7">
      <c r="A1" s="27" t="s">
        <v>8</v>
      </c>
      <c r="B1" s="27" t="s">
        <v>9</v>
      </c>
      <c r="C1" s="27" t="s">
        <v>10</v>
      </c>
      <c r="D1" s="31" t="s">
        <v>11</v>
      </c>
      <c r="E1" s="27" t="s">
        <v>12</v>
      </c>
      <c r="F1" s="27" t="s">
        <v>13</v>
      </c>
      <c r="G1" s="27" t="s">
        <v>14</v>
      </c>
    </row>
    <row r="2" spans="1:7">
      <c r="A2" s="28">
        <v>101</v>
      </c>
      <c r="B2" s="29">
        <v>45352.375</v>
      </c>
      <c r="C2" s="29">
        <v>45356.729166666664</v>
      </c>
      <c r="D2" s="32">
        <f>C2-B2</f>
        <v>4.3541666666642413</v>
      </c>
      <c r="E2" s="30">
        <f>NETWORKDAYS(B2,C2)</f>
        <v>3</v>
      </c>
      <c r="F2" s="30">
        <f>(C2-B2)*24</f>
        <v>104.49999999994179</v>
      </c>
      <c r="G2" s="30">
        <f>(C2-B2)*1440</f>
        <v>6269.9999999965075</v>
      </c>
    </row>
    <row r="3" spans="1:7">
      <c r="A3" s="28">
        <v>102</v>
      </c>
      <c r="B3" s="29">
        <v>45353.427083333336</v>
      </c>
      <c r="C3" s="29">
        <v>45358.78125</v>
      </c>
      <c r="D3" s="32">
        <f>C3-B3</f>
        <v>5.3541666666642413</v>
      </c>
      <c r="E3" s="30">
        <f>NETWORKDAYS(B3,C3)</f>
        <v>4</v>
      </c>
      <c r="F3" s="30">
        <f>(C3-B3)*24</f>
        <v>128.49999999994179</v>
      </c>
      <c r="G3" s="30">
        <f>(C3-B3)*1440</f>
        <v>7709.9999999965075</v>
      </c>
    </row>
    <row r="4" spans="1:7">
      <c r="A4" s="28">
        <v>103</v>
      </c>
      <c r="B4" s="29">
        <v>45355.354166666664</v>
      </c>
      <c r="C4" s="29">
        <v>45357.5</v>
      </c>
      <c r="D4" s="32">
        <f>C4-B4</f>
        <v>2.1458333333357587</v>
      </c>
      <c r="E4" s="30">
        <f>NETWORKDAYS(B4,C4)</f>
        <v>3</v>
      </c>
      <c r="F4" s="30">
        <f>(C4-B4)*24</f>
        <v>51.500000000058208</v>
      </c>
      <c r="G4" s="30">
        <f>(C4-B4)*1440</f>
        <v>3090.0000000034925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7D45-BCC0-4D5B-9A54-52D7A6255082}">
  <dimension ref="A1:F5"/>
  <sheetViews>
    <sheetView workbookViewId="0">
      <selection activeCell="F4" sqref="F4"/>
    </sheetView>
  </sheetViews>
  <sheetFormatPr defaultRowHeight="14.4"/>
  <sheetData>
    <row r="1" spans="1:6" ht="28.8">
      <c r="A1" s="27" t="s">
        <v>15</v>
      </c>
      <c r="B1" s="27" t="s">
        <v>16</v>
      </c>
      <c r="C1" s="27" t="s">
        <v>17</v>
      </c>
      <c r="D1" s="27" t="s">
        <v>18</v>
      </c>
      <c r="E1" s="27" t="s">
        <v>13</v>
      </c>
      <c r="F1" s="27" t="s">
        <v>14</v>
      </c>
    </row>
    <row r="2" spans="1:6">
      <c r="A2" s="34">
        <v>45355</v>
      </c>
      <c r="B2" s="28" t="s">
        <v>19</v>
      </c>
      <c r="C2" s="35">
        <v>0.58333333333333337</v>
      </c>
      <c r="D2" s="35">
        <v>0.6875</v>
      </c>
      <c r="E2" s="30">
        <f>(D2-C2)*24</f>
        <v>2.4999999999999991</v>
      </c>
      <c r="F2" s="30">
        <f>(D2-C2)*1440</f>
        <v>149.99999999999994</v>
      </c>
    </row>
    <row r="3" spans="1:6">
      <c r="A3" s="34">
        <v>45355</v>
      </c>
      <c r="B3" s="28" t="s">
        <v>20</v>
      </c>
      <c r="C3" s="35">
        <v>0.70833333333333337</v>
      </c>
      <c r="D3" s="35">
        <v>0.80208333333333337</v>
      </c>
      <c r="E3" s="30">
        <f>(D3-C3)*24</f>
        <v>2.25</v>
      </c>
      <c r="F3" s="30">
        <f>(D3-C3)*1440</f>
        <v>135</v>
      </c>
    </row>
    <row r="4" spans="1:6">
      <c r="A4" s="34">
        <v>45356</v>
      </c>
      <c r="B4" s="28" t="s">
        <v>21</v>
      </c>
      <c r="C4" s="35">
        <v>0.39583333333333331</v>
      </c>
      <c r="D4" s="35">
        <v>0.48958333333333331</v>
      </c>
      <c r="E4" s="30">
        <f>(D4-C4)*24</f>
        <v>2.25</v>
      </c>
      <c r="F4" s="30">
        <f>(D4-C4)*1440</f>
        <v>135</v>
      </c>
    </row>
    <row r="5" spans="1:6">
      <c r="A5" s="34">
        <v>45356</v>
      </c>
      <c r="B5" s="28" t="s">
        <v>22</v>
      </c>
      <c r="C5" s="35">
        <v>0.54166666666666663</v>
      </c>
      <c r="D5" s="35">
        <v>0.625</v>
      </c>
      <c r="E5" s="30">
        <f>(D5-C5)*24</f>
        <v>2.0000000000000009</v>
      </c>
      <c r="F5" s="30">
        <f>(D5-C5)*1440</f>
        <v>120.00000000000006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9FC9-D8AD-4E03-9FE3-FEF279D1D81B}">
  <dimension ref="A1:A2"/>
  <sheetViews>
    <sheetView workbookViewId="0">
      <selection activeCell="A2" sqref="A2"/>
    </sheetView>
  </sheetViews>
  <sheetFormatPr defaultRowHeight="14.4"/>
  <sheetData>
    <row r="1" spans="1:1">
      <c r="A1" s="38" t="s">
        <v>24</v>
      </c>
    </row>
    <row r="2" spans="1:1">
      <c r="A2" s="37">
        <f>DURATION(DATE(2025,1,1), DATE(2030,1,1), 0.05, 0.06, 2, 0)</f>
        <v>4.4716786075812625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2025-03-07T21:43:08Z</dcterms:created>
  <dcterms:modified xsi:type="dcterms:W3CDTF">2025-03-09T14:39:41Z</dcterms:modified>
</cp:coreProperties>
</file>